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NBU\012313\Downloads\"/>
    </mc:Choice>
  </mc:AlternateContent>
  <workbookProtection workbookAlgorithmName="SHA-512" workbookHashValue="d2HZHCoB+uONrY4lpj3vtAfHzCw7DfeFPgb9r5BTx1XgSEyqL/sewC28rBGDk8koF2dvkRDgeEsYQG9Y+sUfXA==" workbookSaltValue="78QpejbrzmsDDm4INI/zhQ==" workbookSpinCount="100000" lockStructure="1"/>
  <bookViews>
    <workbookView xWindow="0" yWindow="0" windowWidth="23010" windowHeight="7710"/>
  </bookViews>
  <sheets>
    <sheet name="Dod. 15_Balans" sheetId="2" r:id="rId1"/>
    <sheet name="Dod. 16_ PL" sheetId="3" r:id="rId2"/>
    <sheet name="Dod. 18_ CF" sheetId="4" r:id="rId3"/>
    <sheet name="Dod. 17_Capital" sheetId="5" r:id="rId4"/>
  </sheets>
  <calcPr calcId="162913"/>
</workbook>
</file>

<file path=xl/calcChain.xml><?xml version="1.0" encoding="utf-8"?>
<calcChain xmlns="http://schemas.openxmlformats.org/spreadsheetml/2006/main">
  <c r="E46" i="5" l="1"/>
  <c r="F46" i="5"/>
  <c r="G46" i="5"/>
  <c r="H46" i="5"/>
  <c r="I46" i="5"/>
  <c r="J46" i="5"/>
  <c r="K46" i="5"/>
  <c r="L46" i="5"/>
  <c r="M46" i="5"/>
  <c r="N46" i="5"/>
  <c r="O46" i="5"/>
  <c r="P46" i="5"/>
  <c r="Q46" i="5"/>
  <c r="R46" i="5"/>
  <c r="S46" i="5"/>
  <c r="T46" i="5"/>
  <c r="U46" i="5"/>
  <c r="V46" i="5"/>
  <c r="W46" i="5"/>
  <c r="X46" i="5"/>
  <c r="Y46" i="5"/>
  <c r="Z46" i="5"/>
  <c r="AA46" i="5"/>
  <c r="AB46" i="5"/>
  <c r="AC46" i="5"/>
  <c r="AD46" i="5"/>
  <c r="AE46" i="5"/>
  <c r="AF46" i="5"/>
  <c r="AG46" i="5"/>
  <c r="AH46" i="5"/>
  <c r="AI46" i="5"/>
  <c r="AJ46" i="5"/>
  <c r="AK46" i="5"/>
  <c r="AL46" i="5"/>
  <c r="AM46" i="5"/>
  <c r="AN46" i="5"/>
  <c r="AO46" i="5"/>
  <c r="AP46" i="5"/>
  <c r="AQ46" i="5"/>
  <c r="AR46" i="5"/>
  <c r="AS46" i="5"/>
  <c r="AT46" i="5"/>
  <c r="AU46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Y27" i="5"/>
  <c r="Z27" i="5"/>
  <c r="AA27" i="5"/>
  <c r="AB27" i="5"/>
  <c r="AC27" i="5"/>
  <c r="AD27" i="5"/>
  <c r="AE27" i="5"/>
  <c r="AF27" i="5"/>
  <c r="AG27" i="5"/>
  <c r="AH27" i="5"/>
  <c r="AI27" i="5"/>
  <c r="AJ27" i="5"/>
  <c r="AK27" i="5"/>
  <c r="AL27" i="5"/>
  <c r="AM27" i="5"/>
  <c r="AN27" i="5"/>
  <c r="AO27" i="5"/>
  <c r="AP27" i="5"/>
  <c r="AQ27" i="5"/>
  <c r="AR27" i="5"/>
  <c r="AR28" i="5" s="1"/>
  <c r="AS27" i="5"/>
  <c r="AT27" i="5"/>
  <c r="AU27" i="5"/>
  <c r="AU28" i="5"/>
  <c r="AT28" i="5"/>
  <c r="AS28" i="5"/>
  <c r="D47" i="5"/>
  <c r="D46" i="5"/>
  <c r="D40" i="5"/>
  <c r="D28" i="5"/>
  <c r="D27" i="5"/>
  <c r="D21" i="5"/>
  <c r="E47" i="5" l="1"/>
  <c r="K47" i="5"/>
  <c r="L47" i="5"/>
  <c r="M47" i="5"/>
  <c r="S47" i="5"/>
  <c r="T47" i="5"/>
  <c r="U47" i="5"/>
  <c r="AA47" i="5"/>
  <c r="AB47" i="5"/>
  <c r="AC47" i="5"/>
  <c r="AI47" i="5"/>
  <c r="AJ47" i="5"/>
  <c r="AK47" i="5"/>
  <c r="AQ47" i="5"/>
  <c r="AR47" i="5"/>
  <c r="AS47" i="5"/>
  <c r="F47" i="5"/>
  <c r="G47" i="5"/>
  <c r="H47" i="5"/>
  <c r="I47" i="5"/>
  <c r="J47" i="5"/>
  <c r="N47" i="5"/>
  <c r="O47" i="5"/>
  <c r="P47" i="5"/>
  <c r="Q47" i="5"/>
  <c r="R47" i="5"/>
  <c r="V47" i="5"/>
  <c r="W47" i="5"/>
  <c r="X47" i="5"/>
  <c r="Y47" i="5"/>
  <c r="Z47" i="5"/>
  <c r="AD47" i="5"/>
  <c r="AE47" i="5"/>
  <c r="AF47" i="5"/>
  <c r="AG47" i="5"/>
  <c r="AH47" i="5"/>
  <c r="AL47" i="5"/>
  <c r="AM47" i="5"/>
  <c r="AN47" i="5"/>
  <c r="AO47" i="5"/>
  <c r="AP47" i="5"/>
  <c r="AT47" i="5"/>
  <c r="AU47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Y40" i="5"/>
  <c r="Z40" i="5"/>
  <c r="AA40" i="5"/>
  <c r="AB40" i="5"/>
  <c r="AC40" i="5"/>
  <c r="AD40" i="5"/>
  <c r="AE40" i="5"/>
  <c r="AF40" i="5"/>
  <c r="AG40" i="5"/>
  <c r="AH40" i="5"/>
  <c r="AI40" i="5"/>
  <c r="AJ40" i="5"/>
  <c r="AK40" i="5"/>
  <c r="AL40" i="5"/>
  <c r="AM40" i="5"/>
  <c r="AN40" i="5"/>
  <c r="AO40" i="5"/>
  <c r="AP40" i="5"/>
  <c r="AQ40" i="5"/>
  <c r="AR40" i="5"/>
  <c r="AS40" i="5"/>
  <c r="AT40" i="5"/>
  <c r="AU40" i="5"/>
  <c r="AR21" i="5"/>
  <c r="AS21" i="5"/>
  <c r="AT21" i="5"/>
  <c r="AU21" i="5"/>
  <c r="AQ28" i="5"/>
  <c r="G28" i="5"/>
  <c r="J28" i="5"/>
  <c r="K28" i="5"/>
  <c r="L28" i="5"/>
  <c r="O28" i="5"/>
  <c r="R28" i="5"/>
  <c r="S28" i="5"/>
  <c r="T28" i="5"/>
  <c r="W28" i="5"/>
  <c r="Z28" i="5"/>
  <c r="AA28" i="5"/>
  <c r="AB28" i="5"/>
  <c r="AE28" i="5"/>
  <c r="AH28" i="5"/>
  <c r="AI28" i="5"/>
  <c r="AJ28" i="5"/>
  <c r="AM28" i="5"/>
  <c r="AP28" i="5"/>
  <c r="E28" i="5"/>
  <c r="F28" i="5"/>
  <c r="H28" i="5"/>
  <c r="I28" i="5"/>
  <c r="M28" i="5"/>
  <c r="N28" i="5"/>
  <c r="P28" i="5"/>
  <c r="Q28" i="5"/>
  <c r="U28" i="5"/>
  <c r="V28" i="5"/>
  <c r="X28" i="5"/>
  <c r="Y28" i="5"/>
  <c r="AC28" i="5"/>
  <c r="AD28" i="5"/>
  <c r="AF28" i="5"/>
  <c r="AG28" i="5"/>
  <c r="AK28" i="5"/>
  <c r="AL28" i="5"/>
  <c r="AN28" i="5"/>
  <c r="AO28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Y21" i="5"/>
  <c r="Z21" i="5"/>
  <c r="AA21" i="5"/>
  <c r="AB21" i="5"/>
  <c r="AC21" i="5"/>
  <c r="AD21" i="5"/>
  <c r="AE21" i="5"/>
  <c r="AF21" i="5"/>
  <c r="AG21" i="5"/>
  <c r="AH21" i="5"/>
  <c r="AI21" i="5"/>
  <c r="AJ21" i="5"/>
  <c r="AK21" i="5"/>
  <c r="AL21" i="5"/>
  <c r="AM21" i="5"/>
  <c r="AN21" i="5"/>
  <c r="AO21" i="5"/>
  <c r="AP21" i="5"/>
  <c r="AQ21" i="5"/>
  <c r="E56" i="4"/>
  <c r="D56" i="4"/>
  <c r="D53" i="4"/>
  <c r="E53" i="4"/>
  <c r="E49" i="4"/>
  <c r="D49" i="4"/>
  <c r="D37" i="4"/>
  <c r="D33" i="4"/>
  <c r="D26" i="4"/>
  <c r="D38" i="4" s="1"/>
  <c r="D41" i="4" s="1"/>
  <c r="D19" i="4"/>
  <c r="D34" i="3"/>
  <c r="D48" i="3" s="1"/>
  <c r="D50" i="3" s="1"/>
  <c r="D52" i="3" s="1"/>
  <c r="D12" i="3"/>
  <c r="E78" i="2"/>
  <c r="D78" i="2"/>
  <c r="D68" i="2"/>
  <c r="D56" i="2"/>
  <c r="D52" i="2"/>
  <c r="D54" i="2" s="1"/>
  <c r="D79" i="2" s="1"/>
  <c r="D26" i="2" l="1"/>
  <c r="D43" i="2" s="1"/>
  <c r="E26" i="2"/>
  <c r="E43" i="2" s="1"/>
  <c r="E37" i="4" l="1"/>
  <c r="E33" i="4"/>
  <c r="E19" i="4"/>
  <c r="E26" i="4" s="1"/>
  <c r="E38" i="4" s="1"/>
  <c r="E41" i="4" s="1"/>
  <c r="E52" i="3"/>
  <c r="E50" i="3"/>
  <c r="E34" i="3"/>
  <c r="E48" i="3" s="1"/>
  <c r="E12" i="3" l="1"/>
  <c r="E79" i="2"/>
  <c r="E68" i="2"/>
  <c r="E56" i="2"/>
  <c r="E54" i="2"/>
  <c r="E52" i="2"/>
  <c r="C47" i="5" l="1"/>
  <c r="A38" i="5" l="1"/>
  <c r="A39" i="5" s="1"/>
  <c r="A40" i="5" s="1"/>
  <c r="A41" i="5" s="1"/>
  <c r="A42" i="5" s="1"/>
  <c r="A43" i="5" s="1"/>
  <c r="A44" i="5" s="1"/>
  <c r="A45" i="5" s="1"/>
  <c r="A46" i="5" s="1"/>
  <c r="A19" i="5"/>
  <c r="A20" i="5" s="1"/>
  <c r="A21" i="5" s="1"/>
  <c r="A22" i="5" s="1"/>
  <c r="A23" i="5" s="1"/>
  <c r="A24" i="5" s="1"/>
  <c r="A25" i="5" s="1"/>
  <c r="A26" i="5" s="1"/>
  <c r="A27" i="5" s="1"/>
  <c r="A28" i="5" s="1"/>
  <c r="C38" i="5"/>
  <c r="C39" i="5" s="1"/>
  <c r="C40" i="5" s="1"/>
  <c r="C41" i="5" s="1"/>
  <c r="C42" i="5" s="1"/>
  <c r="C43" i="5" s="1"/>
  <c r="C44" i="5" s="1"/>
  <c r="C45" i="5" s="1"/>
  <c r="C46" i="5" s="1"/>
  <c r="C19" i="5"/>
  <c r="C20" i="5" s="1"/>
  <c r="C21" i="5" s="1"/>
  <c r="C22" i="5" s="1"/>
  <c r="C23" i="5" s="1"/>
  <c r="C24" i="5" s="1"/>
  <c r="C25" i="5" s="1"/>
  <c r="C26" i="5" s="1"/>
  <c r="C27" i="5" s="1"/>
  <c r="C28" i="5" s="1"/>
</calcChain>
</file>

<file path=xl/sharedStrings.xml><?xml version="1.0" encoding="utf-8"?>
<sst xmlns="http://schemas.openxmlformats.org/spreadsheetml/2006/main" count="379" uniqueCount="216">
  <si>
    <t>тис. грн.</t>
  </si>
  <si>
    <t>Поточний звітний період</t>
  </si>
  <si>
    <t>Порівняльний звітний період</t>
  </si>
  <si>
    <t>Грошові потоки від (для) операційної діяльності</t>
  </si>
  <si>
    <t>Класи надходжень грошових коштів від операційної діяльності</t>
  </si>
  <si>
    <t>Надходження від роялті, плати за послуги, комісійних та інших доходів</t>
  </si>
  <si>
    <t>Надходження за орендою та подальшим продажем активів, утримуваних для оренди іншими особами і в подальшому утримуваних для продажу</t>
  </si>
  <si>
    <t>Класи виплат грошових коштів від операційної діяльності</t>
  </si>
  <si>
    <t>Виплати постачальникам за товари та послуги</t>
  </si>
  <si>
    <t>Виплати за договорами, що утримуються в дилерських чи торговельних цілях</t>
  </si>
  <si>
    <t>Виплати працівникам та виплати від їх імені</t>
  </si>
  <si>
    <t>Чисті грошові потоки від (використані у) діяльності</t>
  </si>
  <si>
    <t>Податки на прибуток сплачені (повернені)</t>
  </si>
  <si>
    <t>Інші надходження (вибуття) грошових коштів</t>
  </si>
  <si>
    <t>Чисті грошові потоки від операційної діяльності (використані в операційній діяльності)</t>
  </si>
  <si>
    <t>Грошові потоки від (для) інвестиційної діяльності</t>
  </si>
  <si>
    <t>Інші надходження грошових коштів від продажу інструментів капіталу чи боргових інструментів інших суб'єктів господарювання</t>
  </si>
  <si>
    <t>Інші виплати грошових коштів для придбання інструментів капіталу або боргових інструментів інших суб'єктів господарювання</t>
  </si>
  <si>
    <t>Придбання основних засобів</t>
  </si>
  <si>
    <t>Дивіденди отримані</t>
  </si>
  <si>
    <t>Проценти отримані</t>
  </si>
  <si>
    <t>Чисті грошові потоки від інвестиційної діяльності (використані в інвестиційній діяльності)</t>
  </si>
  <si>
    <t>Грошові потоки від (для) фінансової діяльності</t>
  </si>
  <si>
    <t>Дивіденди сплачені</t>
  </si>
  <si>
    <t>Чисті грошові потоки від фінансової діяльності (використані у фінансовій діяльності)</t>
  </si>
  <si>
    <t>Чисте збільшення (зменшення) грошових коштів та їх еквівалентів до впливу змін валютного курсу</t>
  </si>
  <si>
    <t>Вплив змін валютного курсу на грошові кошти та їх еквіваленти</t>
  </si>
  <si>
    <t>Грошові кошти та їх еквіваленти на початок періоду</t>
  </si>
  <si>
    <t>Грошові кошти та їх еквіваленти на кінець періоду</t>
  </si>
  <si>
    <t>Власний капітал</t>
  </si>
  <si>
    <t>Статутний капітал</t>
  </si>
  <si>
    <t>Інші резерви</t>
  </si>
  <si>
    <t>Нерозподілений прибуток</t>
  </si>
  <si>
    <t>Резервний капітал</t>
  </si>
  <si>
    <t>Відображені в поточному періоді</t>
  </si>
  <si>
    <t>Раніше представлені</t>
  </si>
  <si>
    <t>Збільшення (зменшення) внаслідок змін в обліковій політиці</t>
  </si>
  <si>
    <t>Збільшення (зменшення) внаслідок виправлення помилок попередніх періодів</t>
  </si>
  <si>
    <t>Власний капітал на початок періоду</t>
  </si>
  <si>
    <t>Дивіденди, визнані як розподіл між власниками</t>
  </si>
  <si>
    <t>Збільшення (зменшення) через інші зміни, власний капітал</t>
  </si>
  <si>
    <t>Власний капітал на кінець періоду</t>
  </si>
  <si>
    <t>Випущені страхові контракти, що належать до активів</t>
  </si>
  <si>
    <t>Утримувані контракти перестрахування, що належать до активів</t>
  </si>
  <si>
    <t>Витрати майбутніх періодів</t>
  </si>
  <si>
    <t>Загальна сума власного капіталу</t>
  </si>
  <si>
    <t>Випущені страхові контракти, що належать до зобов'язань</t>
  </si>
  <si>
    <t>Утримувані контракти перестрахування, що належать до зобов'язань</t>
  </si>
  <si>
    <t>Витрати на страхові послуги за випущеними страховими контрактами</t>
  </si>
  <si>
    <t>Дохід (витрати) від утримуваних контрактів перестрахування за винятком фінансового доходу
(витрат)</t>
  </si>
  <si>
    <t>Фінансові доходи (витрати) за страхуванням від випущених страхових контрактів, які визнано в
прибутку або збитку</t>
  </si>
  <si>
    <t>Фінансовий дохід (витрати) від утримуваних контрактів перестрахування, які визнано в прибутку
або збитку</t>
  </si>
  <si>
    <t>Збиток від зменшення корисності (прибуток від зменшення корисності та сторнування збитку від зменшення
корисності), визначені згідно з МСФЗ 9</t>
  </si>
  <si>
    <t>Код рядка</t>
  </si>
  <si>
    <t>Назва групи</t>
  </si>
  <si>
    <t>Тип групи за розміром</t>
  </si>
  <si>
    <t>Код ЄДРПОУ відповідальної особи НБФГ</t>
  </si>
  <si>
    <t xml:space="preserve">Тип звіту </t>
  </si>
  <si>
    <t>Консолідований</t>
  </si>
  <si>
    <t>Субконсолідований</t>
  </si>
  <si>
    <t>Рівень округлення, використаний у звітності:</t>
  </si>
  <si>
    <t>Період звітності (станом на):</t>
  </si>
  <si>
    <t>дд.мм.рррр</t>
  </si>
  <si>
    <t>Активи</t>
  </si>
  <si>
    <t>Основні засоби</t>
  </si>
  <si>
    <t>Інвестиційна нерухомість</t>
  </si>
  <si>
    <t>Гудвіл</t>
  </si>
  <si>
    <t>Нематеріальні активи за винятком гудвілу</t>
  </si>
  <si>
    <t>Інші фінансові активи</t>
  </si>
  <si>
    <t>Інші нефінансові активи</t>
  </si>
  <si>
    <t>Інвестиції, облік яких ведеться за методом участі в капіталі</t>
  </si>
  <si>
    <t>Біологічні активи</t>
  </si>
  <si>
    <t>Непоточні активи або групи вибуття, класифіковані як утримувані для продажу або як
утримувані для виплати власникам</t>
  </si>
  <si>
    <t>Поточні податкові активи</t>
  </si>
  <si>
    <t>Відстрочені податкові активи</t>
  </si>
  <si>
    <t>Загальна сума активів</t>
  </si>
  <si>
    <t>Власний капітал та зобов'язання</t>
  </si>
  <si>
    <t>Емісійний дохід</t>
  </si>
  <si>
    <t>Власні викуплені акції</t>
  </si>
  <si>
    <t>Інша частка участі в капіталі</t>
  </si>
  <si>
    <t>Зобов'язання</t>
  </si>
  <si>
    <t>Інші фінансові зобов'язання</t>
  </si>
  <si>
    <t>Інші нефінансові зобов'язання</t>
  </si>
  <si>
    <t>Поточні податкові зобов'язання</t>
  </si>
  <si>
    <t>Відстрочені податкові зобов'язання</t>
  </si>
  <si>
    <t>Зобов'язання, включені до груп вибуття, класифікованих як утримувані для продажу</t>
  </si>
  <si>
    <t>Загальна сума зобов'язань</t>
  </si>
  <si>
    <t>Загальна сума власного капіталу та зобов'язань</t>
  </si>
  <si>
    <t>Таблиця A - Прибуток (збиток)</t>
  </si>
  <si>
    <t>Прибуток (збиток), що виникає від припинення визнання фінансових активів, оцінених за амортизованою
собівартістю</t>
  </si>
  <si>
    <t>Загальна сума розбавленого прибутку (збитку) на акцію</t>
  </si>
  <si>
    <t>Таблиця B - Розподіл прибутків або збитків</t>
  </si>
  <si>
    <t>Таблиця C - Прибуток на акцію (для звичайних акцій)</t>
  </si>
  <si>
    <t>Повне найменування відповідальної особи НБФГ*</t>
  </si>
  <si>
    <t>* Небанківська фінансова група</t>
  </si>
  <si>
    <t>Консолідований звіт про фінансовий стан, у порядку ліквідності</t>
  </si>
  <si>
    <t>Субординований борг</t>
  </si>
  <si>
    <t>Консолідований звіт про сукупний дохід, прибуток або збиток, за характером витрат</t>
  </si>
  <si>
    <t>дохід від продажу товарів</t>
  </si>
  <si>
    <t>дохід від надання послуг</t>
  </si>
  <si>
    <t>доходи від дивідендів</t>
  </si>
  <si>
    <t>Консолідований звіт про рух грошових коштів, прямий метод</t>
  </si>
  <si>
    <t>надходження від процентних доходів</t>
  </si>
  <si>
    <t>Надходження від продажу товарів та надання послуг, в т.ч.</t>
  </si>
  <si>
    <t>Надходження від страхових премій за випущеними страховими (перестраховими) контрактами</t>
  </si>
  <si>
    <t>Надходження (компенсації) від утримуваних контрактів перестрахування</t>
  </si>
  <si>
    <t>Виплати (сплачені премії) за утримуваними контрактами перестрахування</t>
  </si>
  <si>
    <t>Виплати за випущеними страховими (перестраховими) контрактами</t>
  </si>
  <si>
    <t>Консолідований звіт про зміни у власному капіталі</t>
  </si>
  <si>
    <t>Забезпечення, в т.ч.</t>
  </si>
  <si>
    <t>забезпечення винагород працівникам</t>
  </si>
  <si>
    <t>інше забезпечення</t>
  </si>
  <si>
    <t>Інші залучені кошти</t>
  </si>
  <si>
    <t>Торговельна та інша кредиторська заборгованість, в т.ч.</t>
  </si>
  <si>
    <t>Торговельна та інша дебіторська заборгованість, в т.ч.</t>
  </si>
  <si>
    <t>процентний дохід, обчислений із застосуванням методу ефективної ставки відсотка</t>
  </si>
  <si>
    <t>інші процентні доходи</t>
  </si>
  <si>
    <t>дохід від страхування</t>
  </si>
  <si>
    <t>інший дохід від звичайної діяльності</t>
  </si>
  <si>
    <t>кредити банків</t>
  </si>
  <si>
    <t>інші кредити</t>
  </si>
  <si>
    <t>Зобов'язання за кредитами, в т.ч.</t>
  </si>
  <si>
    <t>рахунки в банках</t>
  </si>
  <si>
    <t>готівка</t>
  </si>
  <si>
    <t>Інші операційні витрати</t>
  </si>
  <si>
    <t>Запаси, в т.ч.</t>
  </si>
  <si>
    <t>товари</t>
  </si>
  <si>
    <t>інші запаси</t>
  </si>
  <si>
    <t>Інші надходження грошових коштів від операційної діяльністі, в т.ч.</t>
  </si>
  <si>
    <t xml:space="preserve"> надходження фінансових установ від повернення позик (кредити, лізинг, факторинг, відшкодування гарантійних платежів)</t>
  </si>
  <si>
    <t>надходження від повернення авансів</t>
  </si>
  <si>
    <t>надходження коштів у результаті цільового фінансування</t>
  </si>
  <si>
    <t>Виплати грошових коштів від операційної діяльності</t>
  </si>
  <si>
    <t xml:space="preserve">Надходження грошових коштів від операційної  діяльності </t>
  </si>
  <si>
    <t>Частки участі, що не забезпечують контролю</t>
  </si>
  <si>
    <t>поточна торговельна дебіторська заборгованість</t>
  </si>
  <si>
    <t>непоточна торговельна дебіторська заборгованість</t>
  </si>
  <si>
    <t>поточна дебіторська заборгованість перед пов'язаними особами небанківської фінансової групи</t>
  </si>
  <si>
    <t>непоточна дебіторська заборгованість перед пов'язаними особами небанківської фінансової групи</t>
  </si>
  <si>
    <t>поточна інша дебіторська заборгованість</t>
  </si>
  <si>
    <t>непоточна інша дебіторська заборгованість</t>
  </si>
  <si>
    <t>Доходи (витрати) від операцій з іноземною валютою</t>
  </si>
  <si>
    <t>інші  надходження від операційної діяльності</t>
  </si>
  <si>
    <t>виплати коштів у результаті цільового фінансування</t>
  </si>
  <si>
    <t>інші  виплати операційної діяльності</t>
  </si>
  <si>
    <t xml:space="preserve">чисте збільшення/(зменшення) надходжень від доходів/витрат за операціями з купівлі-продажу  іноземної валюти у фізичних осіб </t>
  </si>
  <si>
    <t>чисте збільшення/(зменшення) надходжень від доходів/витрат від операцій з іноземною валютою</t>
  </si>
  <si>
    <t>поточна торговельна кредиторська заборгованість</t>
  </si>
  <si>
    <t>непоточна торговельна кредиторська заборгованість</t>
  </si>
  <si>
    <t>поточна інша кредиторська заборгованість</t>
  </si>
  <si>
    <t>непоточна інша кредиторська заборгованість</t>
  </si>
  <si>
    <t>поточна кредиторська заборгованість перед пов'язаними особами небанківської фінансової групи</t>
  </si>
  <si>
    <t>непоточна кредиторська заборгованість перед пов'язаними особами небанківської фінансової групи</t>
  </si>
  <si>
    <t>Інші виплати грошових коштів за операційною діяльністю, в т.ч.</t>
  </si>
  <si>
    <t xml:space="preserve">Базовий прибуток на акцію    </t>
  </si>
  <si>
    <t>Розбавлений прибуток на акцію</t>
  </si>
  <si>
    <t>Чисте збільшення (зменшення) грошових коштів та їх еквівалентів після впливу змін
валютного курсу</t>
  </si>
  <si>
    <t>Інші резерви. Власний капітал</t>
  </si>
  <si>
    <t xml:space="preserve">Загальна сума сукупного доходу </t>
  </si>
  <si>
    <t>Випуск власного капіталу</t>
  </si>
  <si>
    <t>Збільшення через інші внески власників, власний капітал</t>
  </si>
  <si>
    <t>Зменшення через інший розподіл між власниками, власний капітал</t>
  </si>
  <si>
    <t>Загальна сума збільшення (зменшення) власного капіталу</t>
  </si>
  <si>
    <t xml:space="preserve"> Прибуток (збиток)</t>
  </si>
  <si>
    <t xml:space="preserve"> Інший сукупний дохід</t>
  </si>
  <si>
    <t>Накопичений інший сукупний дохід</t>
  </si>
  <si>
    <t>виплати фінансових установ з надання позик (кредити, лізинг, факторинг, виплати за наданими гарантіями)</t>
  </si>
  <si>
    <t>Власний капітал, що відноситься до контролера небанківської фінансової групи</t>
  </si>
  <si>
    <t>На кінець звітного
періоду**</t>
  </si>
  <si>
    <t>На початок звітного
періоду**</t>
  </si>
  <si>
    <t>** Від'ємні значення зазначаються зі знаком "-"</t>
  </si>
  <si>
    <t>Грошові кошти та їх еквіваленти, в т.ч.</t>
  </si>
  <si>
    <t>Загальна сума власного капіталу, що відноситься до до контролера небанківської фінансової групи</t>
  </si>
  <si>
    <t>Інші операційні доходи</t>
  </si>
  <si>
    <t>Поточний
звітний період**</t>
  </si>
  <si>
    <t>Порівняльний
звітний період**</t>
  </si>
  <si>
    <t>Поточний звітний період**</t>
  </si>
  <si>
    <t>Порівняльний звітний період**</t>
  </si>
  <si>
    <t>Власний капітал**</t>
  </si>
  <si>
    <t>Інші доходи</t>
  </si>
  <si>
    <t>Збільшення (зменшення) запасів готової продукції та незавершеного виробництва</t>
  </si>
  <si>
    <t>Інша робота, виконана суб'єктом господарювання та капіталізована</t>
  </si>
  <si>
    <t>Сировина та витратні матеріали використані</t>
  </si>
  <si>
    <t>Витрати на виплати працівникам</t>
  </si>
  <si>
    <t>Амортизаційні витрати</t>
  </si>
  <si>
    <t>Інші витрати</t>
  </si>
  <si>
    <t>Інші прибутки (збитки)</t>
  </si>
  <si>
    <t>Прибуток (збиток) від операційної діяльності</t>
  </si>
  <si>
    <t>Прибутки (збитки) від чистої монетарної позиції</t>
  </si>
  <si>
    <t>Фінансові доходи</t>
  </si>
  <si>
    <t>Фінансові витрати</t>
  </si>
  <si>
    <t>Прибутки (збитки) від хеджування для хеджування групи об'єктів з позиціями ризику, що згортаються</t>
  </si>
  <si>
    <t>Прибуток (збиток) до оподаткування</t>
  </si>
  <si>
    <t>Витрати на сплату податку (доходи від повернення податку)</t>
  </si>
  <si>
    <t>Прибуток (збиток) від діяльності, що триває</t>
  </si>
  <si>
    <t>Прибуток (збиток) від припиненої діяльності</t>
  </si>
  <si>
    <t>Прибуток (збиток)</t>
  </si>
  <si>
    <t>Прибуток (збиток), що відноситься до власників материнського підприємства</t>
  </si>
  <si>
    <t>Прибуток (збиток), що відноситься до часток участі, що не забезпечують контролю</t>
  </si>
  <si>
    <t>Базовий прибуток (збиток) на акцію від діяльності, що триває</t>
  </si>
  <si>
    <t>Базовий прибуток (збиток) на акцію від припиненої діяльності</t>
  </si>
  <si>
    <t>Загальна сума базового прибутку (збитку) на акцію</t>
  </si>
  <si>
    <t>Розбавлений прибуток (збиток) на акцію від діяльності, що триває</t>
  </si>
  <si>
    <t>Розбавлений прибуток (збиток) на акцію від припиненої діяльності</t>
  </si>
  <si>
    <r>
      <t>Дохід від звичайної діяльнос</t>
    </r>
    <r>
      <rPr>
        <sz val="10"/>
        <color theme="1"/>
        <rFont val="Times New Roman"/>
        <family val="1"/>
        <charset val="204"/>
      </rPr>
      <t>ті, в т.ч.:</t>
    </r>
  </si>
  <si>
    <r>
      <rPr>
        <sz val="10"/>
        <rFont val="Times New Roman"/>
        <family val="1"/>
        <charset val="204"/>
      </rPr>
      <t>Сторнування збитку від зменшення корисності (збиток від зменшення корисності), визнаного у прибутку чи
збитку</t>
    </r>
  </si>
  <si>
    <r>
      <rPr>
        <sz val="10"/>
        <rFont val="Times New Roman"/>
        <family val="1"/>
        <charset val="204"/>
      </rPr>
      <t>Різниця між балансовою вартістю дивідендів до сплати та балансовою вартістю розподілених негрошових
активів</t>
    </r>
  </si>
  <si>
    <r>
      <rPr>
        <sz val="10"/>
        <rFont val="Times New Roman"/>
        <family val="1"/>
        <charset val="204"/>
      </rPr>
      <t>Частка прибутку (збитку) асоційованих підприємств та спільних підприємств, облік яких ведеться за методом
участі в капіталі</t>
    </r>
  </si>
  <si>
    <r>
      <rPr>
        <sz val="10"/>
        <rFont val="Times New Roman"/>
        <family val="1"/>
        <charset val="204"/>
      </rPr>
      <t>Інші доходи (витрати) від дочірніх підприємств, спільно контрольованих суб'єктів господарювання та
асоційованих підприємств</t>
    </r>
  </si>
  <si>
    <r>
      <rPr>
        <sz val="10"/>
        <rFont val="Times New Roman"/>
        <family val="1"/>
        <charset val="204"/>
      </rPr>
      <t>Прибутки (збитки), що виникають від різниці між попередньою амортизованою собівартістю та справедливою вартістю фінансових активів, перекласифікованих з категорії за амортизованої собівартістю в категорію
оцінених за справедливою вартістю через прибуток або збиток</t>
    </r>
  </si>
  <si>
    <r>
      <rPr>
        <sz val="10"/>
        <rFont val="Times New Roman"/>
        <family val="1"/>
        <charset val="204"/>
      </rPr>
      <t>Накопичений прибуток (збиток) раніше визнаний в іншому сукупному доході в результаті перекласифікації фінансових активів з категорії оцінених за справедливою вартістю через інший сукупний дохід до категорії
оцінених за справедливою вартістю через прибуток або збиток</t>
    </r>
  </si>
  <si>
    <r>
      <rPr>
        <b/>
        <sz val="10"/>
        <rFont val="Times New Roman"/>
        <family val="1"/>
        <charset val="204"/>
      </rPr>
      <t>Поточний
звітний період</t>
    </r>
  </si>
  <si>
    <r>
      <rPr>
        <b/>
        <sz val="10"/>
        <rFont val="Times New Roman"/>
        <family val="1"/>
        <charset val="204"/>
      </rPr>
      <t>Порівняльний
звітний період</t>
    </r>
  </si>
  <si>
    <r>
      <rPr>
        <sz val="10"/>
        <rFont val="Times New Roman"/>
        <family val="1"/>
        <charset val="204"/>
      </rPr>
      <t>Інвестиції в дочірні підприємства, спільні підприємства та асоційовані підприємства,
відображені в окремій фінансовій звітності</t>
    </r>
  </si>
  <si>
    <r>
      <rPr>
        <sz val="10"/>
        <rFont val="Times New Roman"/>
        <family val="1"/>
        <charset val="204"/>
      </rPr>
      <t>Негрошові активи, передані у заставу, які одержувач має право, за договором або за
звичаєм, продати чи перезаставити</t>
    </r>
  </si>
  <si>
    <t>Нерозподілений прибуток (непокритий збиток)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</si>
</sst>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color rgb="FF000000"/>
      <name val="Times New Roman"/>
      <charset val="204"/>
    </font>
    <font>
      <sz val="11"/>
      <name val="Times New Roman"/>
      <family val="1"/>
      <charset val="204"/>
    </font>
    <font>
      <b/>
      <sz val="8"/>
      <color rgb="FF000000"/>
      <name val="Courier New"/>
      <family val="3"/>
      <charset val="204"/>
    </font>
    <font>
      <b/>
      <sz val="7"/>
      <color rgb="FF000000"/>
      <name val="Courier New"/>
      <family val="3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70C0"/>
      <name val="Times New Roman"/>
      <family val="1"/>
      <charset val="204"/>
    </font>
    <font>
      <sz val="10"/>
      <color theme="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top"/>
    </xf>
    <xf numFmtId="0" fontId="8" fillId="3" borderId="15" xfId="0" applyFont="1" applyFill="1" applyBorder="1" applyAlignment="1">
      <alignment horizontal="left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4" fillId="0" borderId="15" xfId="0" applyFont="1" applyBorder="1" applyAlignment="1">
      <alignment horizontal="left" vertical="top"/>
    </xf>
    <xf numFmtId="0" fontId="8" fillId="3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4" fillId="0" borderId="33" xfId="0" applyFont="1" applyBorder="1" applyAlignment="1">
      <alignment horizontal="left" vertical="top"/>
    </xf>
    <xf numFmtId="0" fontId="4" fillId="0" borderId="34" xfId="0" applyFont="1" applyBorder="1" applyAlignment="1">
      <alignment horizontal="left" vertical="top"/>
    </xf>
    <xf numFmtId="0" fontId="8" fillId="3" borderId="3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13" fillId="4" borderId="37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left" vertical="top"/>
    </xf>
    <xf numFmtId="0" fontId="5" fillId="0" borderId="0" xfId="0" applyFont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8" fillId="4" borderId="11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left" vertical="top"/>
    </xf>
    <xf numFmtId="0" fontId="8" fillId="4" borderId="25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6" borderId="15" xfId="0" applyFont="1" applyFill="1" applyBorder="1" applyAlignment="1">
      <alignment horizontal="left" vertical="center" wrapText="1"/>
    </xf>
    <xf numFmtId="1" fontId="4" fillId="3" borderId="15" xfId="0" applyNumberFormat="1" applyFont="1" applyFill="1" applyBorder="1" applyAlignment="1">
      <alignment horizontal="center" vertical="center"/>
    </xf>
    <xf numFmtId="1" fontId="4" fillId="0" borderId="15" xfId="0" applyNumberFormat="1" applyFont="1" applyFill="1" applyBorder="1" applyAlignment="1">
      <alignment horizontal="center" vertical="center"/>
    </xf>
    <xf numFmtId="1" fontId="8" fillId="3" borderId="15" xfId="0" applyNumberFormat="1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17" fillId="3" borderId="42" xfId="0" applyFont="1" applyFill="1" applyBorder="1" applyAlignment="1">
      <alignment horizontal="center" wrapText="1"/>
    </xf>
    <xf numFmtId="0" fontId="7" fillId="3" borderId="42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wrapText="1"/>
    </xf>
    <xf numFmtId="0" fontId="7" fillId="3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top"/>
    </xf>
    <xf numFmtId="0" fontId="7" fillId="0" borderId="0" xfId="0" applyFont="1" applyAlignment="1">
      <alignment horizontal="left" vertical="top"/>
    </xf>
    <xf numFmtId="0" fontId="15" fillId="0" borderId="15" xfId="0" applyFont="1" applyFill="1" applyBorder="1" applyAlignment="1">
      <alignment horizontal="center" vertical="center" wrapText="1"/>
    </xf>
    <xf numFmtId="1" fontId="5" fillId="0" borderId="15" xfId="0" applyNumberFormat="1" applyFont="1" applyBorder="1" applyAlignment="1">
      <alignment horizontal="center" vertical="top" shrinkToFit="1"/>
    </xf>
    <xf numFmtId="0" fontId="16" fillId="0" borderId="15" xfId="0" applyFont="1" applyBorder="1" applyAlignment="1">
      <alignment horizontal="left" vertical="top" wrapText="1"/>
    </xf>
    <xf numFmtId="3" fontId="5" fillId="0" borderId="15" xfId="0" applyNumberFormat="1" applyFont="1" applyBorder="1" applyAlignment="1">
      <alignment horizontal="center" vertical="center"/>
    </xf>
    <xf numFmtId="0" fontId="18" fillId="0" borderId="15" xfId="0" applyFont="1" applyBorder="1" applyAlignment="1">
      <alignment horizontal="right" vertical="top" wrapText="1"/>
    </xf>
    <xf numFmtId="0" fontId="5" fillId="0" borderId="15" xfId="0" applyFont="1" applyFill="1" applyBorder="1" applyAlignment="1">
      <alignment horizontal="left" vertical="top" wrapText="1"/>
    </xf>
    <xf numFmtId="0" fontId="15" fillId="3" borderId="15" xfId="0" applyFont="1" applyFill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left" vertical="top" wrapText="1"/>
    </xf>
    <xf numFmtId="3" fontId="7" fillId="3" borderId="15" xfId="0" applyNumberFormat="1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top" wrapText="1"/>
    </xf>
    <xf numFmtId="1" fontId="5" fillId="0" borderId="15" xfId="0" applyNumberFormat="1" applyFont="1" applyBorder="1" applyAlignment="1">
      <alignment horizontal="left" vertical="top" shrinkToFit="1"/>
    </xf>
    <xf numFmtId="3" fontId="5" fillId="0" borderId="15" xfId="0" applyNumberFormat="1" applyFont="1" applyBorder="1" applyAlignment="1">
      <alignment horizontal="center" vertical="center" wrapText="1"/>
    </xf>
    <xf numFmtId="3" fontId="5" fillId="3" borderId="15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left" vertical="top" shrinkToFit="1"/>
    </xf>
    <xf numFmtId="0" fontId="16" fillId="0" borderId="1" xfId="0" applyFont="1" applyBorder="1" applyAlignment="1">
      <alignment horizontal="left" vertical="top" wrapText="1"/>
    </xf>
    <xf numFmtId="0" fontId="16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right" vertical="top" wrapText="1"/>
    </xf>
    <xf numFmtId="0" fontId="19" fillId="0" borderId="1" xfId="0" applyFont="1" applyFill="1" applyBorder="1" applyAlignment="1">
      <alignment horizontal="right" vertical="top" wrapText="1"/>
    </xf>
    <xf numFmtId="0" fontId="15" fillId="3" borderId="2" xfId="0" applyFont="1" applyFill="1" applyBorder="1" applyAlignment="1">
      <alignment horizontal="left" vertical="top" wrapText="1"/>
    </xf>
    <xf numFmtId="0" fontId="15" fillId="3" borderId="1" xfId="0" applyFont="1" applyFill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/>
    </xf>
    <xf numFmtId="0" fontId="5" fillId="0" borderId="15" xfId="0" applyNumberFormat="1" applyFont="1" applyBorder="1" applyAlignment="1">
      <alignment horizontal="center" vertical="center" wrapText="1"/>
    </xf>
    <xf numFmtId="0" fontId="19" fillId="0" borderId="15" xfId="0" applyFont="1" applyBorder="1" applyAlignment="1">
      <alignment horizontal="right" vertical="center" wrapText="1"/>
    </xf>
    <xf numFmtId="0" fontId="14" fillId="0" borderId="15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3" fontId="7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 wrapText="1"/>
    </xf>
    <xf numFmtId="0" fontId="7" fillId="3" borderId="15" xfId="0" applyNumberFormat="1" applyFont="1" applyFill="1" applyBorder="1" applyAlignment="1">
      <alignment horizontal="center" vertical="center" wrapText="1"/>
    </xf>
    <xf numFmtId="0" fontId="7" fillId="3" borderId="15" xfId="0" applyNumberFormat="1" applyFont="1" applyFill="1" applyBorder="1" applyAlignment="1">
      <alignment horizontal="center" vertical="top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15" fillId="0" borderId="15" xfId="0" applyFont="1" applyFill="1" applyBorder="1" applyAlignment="1" applyProtection="1">
      <alignment horizontal="center" vertical="top" wrapText="1"/>
      <protection locked="0"/>
    </xf>
    <xf numFmtId="0" fontId="0" fillId="5" borderId="15" xfId="0" applyFill="1" applyBorder="1" applyAlignment="1" applyProtection="1">
      <alignment horizontal="left" vertical="top"/>
      <protection locked="0"/>
    </xf>
    <xf numFmtId="0" fontId="0" fillId="0" borderId="15" xfId="0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center" vertical="top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5" fillId="3" borderId="15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 applyProtection="1">
      <alignment horizontal="left" wrapText="1"/>
      <protection locked="0"/>
    </xf>
    <xf numFmtId="3" fontId="5" fillId="0" borderId="15" xfId="0" applyNumberFormat="1" applyFont="1" applyBorder="1" applyAlignment="1" applyProtection="1">
      <alignment horizontal="center" vertical="center" wrapText="1"/>
      <protection locked="0"/>
    </xf>
    <xf numFmtId="3" fontId="7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 applyProtection="1">
      <alignment horizontal="center" vertical="center" wrapText="1"/>
      <protection locked="0"/>
    </xf>
    <xf numFmtId="3" fontId="7" fillId="3" borderId="15" xfId="0" applyNumberFormat="1" applyFont="1" applyFill="1" applyBorder="1" applyAlignment="1" applyProtection="1">
      <alignment horizontal="center" vertical="top"/>
      <protection locked="0"/>
    </xf>
    <xf numFmtId="0" fontId="7" fillId="3" borderId="15" xfId="0" applyFont="1" applyFill="1" applyBorder="1" applyAlignment="1" applyProtection="1">
      <alignment horizontal="center" vertical="top"/>
      <protection locked="0"/>
    </xf>
    <xf numFmtId="0" fontId="8" fillId="3" borderId="15" xfId="0" applyFont="1" applyFill="1" applyBorder="1" applyAlignment="1" applyProtection="1">
      <alignment horizontal="center" vertical="center" wrapText="1"/>
      <protection locked="0"/>
    </xf>
    <xf numFmtId="0" fontId="4" fillId="3" borderId="15" xfId="0" applyFont="1" applyFill="1" applyBorder="1" applyAlignment="1" applyProtection="1">
      <alignment horizontal="left" vertical="top"/>
      <protection locked="0"/>
    </xf>
    <xf numFmtId="0" fontId="12" fillId="3" borderId="15" xfId="0" applyFont="1" applyFill="1" applyBorder="1" applyAlignment="1" applyProtection="1">
      <alignment horizontal="center" vertical="center" wrapText="1"/>
      <protection locked="0"/>
    </xf>
    <xf numFmtId="0" fontId="8" fillId="3" borderId="30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center" vertical="center" wrapText="1"/>
      <protection locked="0"/>
    </xf>
    <xf numFmtId="0" fontId="4" fillId="0" borderId="15" xfId="0" applyFont="1" applyFill="1" applyBorder="1" applyAlignment="1" applyProtection="1">
      <alignment horizontal="left" vertical="top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5" xfId="0" applyFont="1" applyFill="1" applyBorder="1" applyAlignment="1" applyProtection="1">
      <alignment horizontal="center" vertical="center" wrapText="1"/>
      <protection locked="0"/>
    </xf>
    <xf numFmtId="0" fontId="8" fillId="0" borderId="30" xfId="0" applyFont="1" applyFill="1" applyBorder="1" applyAlignment="1" applyProtection="1">
      <alignment horizontal="center" vertical="center" wrapText="1"/>
      <protection locked="0"/>
    </xf>
    <xf numFmtId="0" fontId="8" fillId="6" borderId="15" xfId="0" applyFont="1" applyFill="1" applyBorder="1" applyAlignment="1" applyProtection="1">
      <alignment horizontal="center" vertical="center" wrapText="1"/>
      <protection locked="0"/>
    </xf>
    <xf numFmtId="0" fontId="4" fillId="6" borderId="15" xfId="0" applyFont="1" applyFill="1" applyBorder="1" applyAlignment="1" applyProtection="1">
      <alignment horizontal="left" vertical="top"/>
      <protection locked="0"/>
    </xf>
    <xf numFmtId="0" fontId="12" fillId="6" borderId="15" xfId="0" applyFont="1" applyFill="1" applyBorder="1" applyAlignment="1" applyProtection="1">
      <alignment horizontal="center" vertical="center" wrapText="1"/>
      <protection locked="0"/>
    </xf>
    <xf numFmtId="0" fontId="8" fillId="6" borderId="30" xfId="0" applyFont="1" applyFill="1" applyBorder="1" applyAlignment="1" applyProtection="1">
      <alignment horizontal="center" vertical="center" wrapText="1"/>
      <protection locked="0"/>
    </xf>
    <xf numFmtId="1" fontId="8" fillId="3" borderId="31" xfId="0" applyNumberFormat="1" applyFont="1" applyFill="1" applyBorder="1" applyAlignment="1">
      <alignment horizontal="center" vertical="center" wrapText="1"/>
    </xf>
    <xf numFmtId="1" fontId="7" fillId="3" borderId="3" xfId="0" applyNumberFormat="1" applyFont="1" applyFill="1" applyBorder="1" applyAlignment="1">
      <alignment horizontal="center" vertical="top" shrinkToFit="1"/>
    </xf>
    <xf numFmtId="1" fontId="7" fillId="3" borderId="0" xfId="0" applyNumberFormat="1" applyFont="1" applyFill="1" applyBorder="1" applyAlignment="1">
      <alignment horizontal="center" vertical="top" shrinkToFit="1"/>
    </xf>
    <xf numFmtId="1" fontId="7" fillId="3" borderId="22" xfId="0" applyNumberFormat="1" applyFont="1" applyFill="1" applyBorder="1" applyAlignment="1">
      <alignment horizontal="center" vertical="top" shrinkToFit="1"/>
    </xf>
    <xf numFmtId="0" fontId="15" fillId="4" borderId="0" xfId="0" applyFont="1" applyFill="1" applyAlignment="1">
      <alignment horizontal="center" vertical="top" wrapText="1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15" fillId="3" borderId="15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 horizontal="center" vertical="top"/>
    </xf>
    <xf numFmtId="0" fontId="7" fillId="0" borderId="15" xfId="0" applyFont="1" applyBorder="1" applyAlignment="1" applyProtection="1">
      <alignment horizontal="center" vertical="top"/>
      <protection locked="0"/>
    </xf>
    <xf numFmtId="0" fontId="17" fillId="3" borderId="3" xfId="0" applyFont="1" applyFill="1" applyBorder="1" applyAlignment="1">
      <alignment horizontal="center" vertical="top" wrapText="1"/>
    </xf>
    <xf numFmtId="0" fontId="17" fillId="3" borderId="0" xfId="0" applyFont="1" applyFill="1" applyBorder="1" applyAlignment="1">
      <alignment horizontal="center" vertical="top" wrapText="1"/>
    </xf>
    <xf numFmtId="0" fontId="17" fillId="3" borderId="22" xfId="0" applyFont="1" applyFill="1" applyBorder="1" applyAlignment="1">
      <alignment horizontal="center" vertical="top" wrapText="1"/>
    </xf>
    <xf numFmtId="0" fontId="0" fillId="0" borderId="15" xfId="0" applyBorder="1" applyAlignment="1" applyProtection="1">
      <alignment horizontal="left" vertical="top"/>
      <protection locked="0"/>
    </xf>
    <xf numFmtId="0" fontId="7" fillId="0" borderId="1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top"/>
    </xf>
    <xf numFmtId="0" fontId="5" fillId="0" borderId="15" xfId="0" applyFont="1" applyBorder="1" applyAlignment="1" applyProtection="1">
      <alignment horizontal="left" vertical="top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7" fillId="3" borderId="20" xfId="0" applyFont="1" applyFill="1" applyBorder="1" applyAlignment="1">
      <alignment horizontal="left" vertical="center" wrapText="1"/>
    </xf>
    <xf numFmtId="0" fontId="7" fillId="3" borderId="35" xfId="0" applyFont="1" applyFill="1" applyBorder="1" applyAlignment="1">
      <alignment horizontal="left" vertical="center" wrapText="1"/>
    </xf>
    <xf numFmtId="0" fontId="7" fillId="3" borderId="21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center" vertical="top"/>
    </xf>
    <xf numFmtId="0" fontId="5" fillId="0" borderId="21" xfId="0" applyFont="1" applyFill="1" applyBorder="1" applyAlignment="1">
      <alignment horizontal="center" vertical="top"/>
    </xf>
    <xf numFmtId="0" fontId="8" fillId="4" borderId="25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13" fillId="4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right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top"/>
    </xf>
    <xf numFmtId="0" fontId="0" fillId="0" borderId="35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6" fillId="4" borderId="0" xfId="0" applyFont="1" applyFill="1" applyAlignment="1">
      <alignment horizontal="center" vertical="top" wrapText="1"/>
    </xf>
    <xf numFmtId="0" fontId="12" fillId="4" borderId="2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3" fillId="4" borderId="3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2"/>
  <sheetViews>
    <sheetView showGridLines="0" tabSelected="1" topLeftCell="A34" zoomScale="85" zoomScaleNormal="85" workbookViewId="0">
      <selection activeCell="E59" sqref="E59"/>
    </sheetView>
  </sheetViews>
  <sheetFormatPr defaultColWidth="0" defaultRowHeight="12.75" x14ac:dyDescent="0.2"/>
  <cols>
    <col min="1" max="1" width="4.33203125" customWidth="1"/>
    <col min="2" max="2" width="74.1640625" customWidth="1"/>
    <col min="3" max="5" width="15.83203125" customWidth="1"/>
    <col min="6" max="6" width="9.33203125" customWidth="1"/>
    <col min="7" max="8" width="0" hidden="1" customWidth="1"/>
    <col min="9" max="16384" width="9.33203125" hidden="1"/>
  </cols>
  <sheetData>
    <row r="1" spans="1:5" x14ac:dyDescent="0.2">
      <c r="A1" s="143" t="s">
        <v>54</v>
      </c>
      <c r="B1" s="143"/>
      <c r="C1" s="142"/>
      <c r="D1" s="142"/>
      <c r="E1" s="142"/>
    </row>
    <row r="2" spans="1:5" x14ac:dyDescent="0.2">
      <c r="A2" s="136" t="s">
        <v>55</v>
      </c>
      <c r="B2" s="136"/>
      <c r="C2" s="142"/>
      <c r="D2" s="142"/>
      <c r="E2" s="142"/>
    </row>
    <row r="3" spans="1:5" x14ac:dyDescent="0.2">
      <c r="A3" s="144" t="s">
        <v>93</v>
      </c>
      <c r="B3" s="136"/>
      <c r="C3" s="142"/>
      <c r="D3" s="142"/>
      <c r="E3" s="142"/>
    </row>
    <row r="4" spans="1:5" x14ac:dyDescent="0.2">
      <c r="A4" s="136" t="s">
        <v>56</v>
      </c>
      <c r="B4" s="136"/>
      <c r="C4" s="142"/>
      <c r="D4" s="142"/>
      <c r="E4" s="142"/>
    </row>
    <row r="5" spans="1:5" x14ac:dyDescent="0.2">
      <c r="A5" s="131" t="s">
        <v>57</v>
      </c>
      <c r="B5" s="132"/>
      <c r="C5" s="101"/>
      <c r="D5" s="137" t="s">
        <v>58</v>
      </c>
      <c r="E5" s="137"/>
    </row>
    <row r="6" spans="1:5" x14ac:dyDescent="0.2">
      <c r="A6" s="133"/>
      <c r="B6" s="134"/>
      <c r="C6" s="102"/>
      <c r="D6" s="137" t="s">
        <v>59</v>
      </c>
      <c r="E6" s="137"/>
    </row>
    <row r="7" spans="1:5" x14ac:dyDescent="0.2">
      <c r="A7" s="136" t="s">
        <v>60</v>
      </c>
      <c r="B7" s="136"/>
      <c r="C7" s="137" t="s">
        <v>0</v>
      </c>
      <c r="D7" s="137"/>
      <c r="E7" s="137"/>
    </row>
    <row r="8" spans="1:5" x14ac:dyDescent="0.2">
      <c r="A8" s="136" t="s">
        <v>61</v>
      </c>
      <c r="B8" s="136"/>
      <c r="C8" s="138" t="s">
        <v>62</v>
      </c>
      <c r="D8" s="138"/>
      <c r="E8" s="138"/>
    </row>
    <row r="10" spans="1:5" ht="30" customHeight="1" x14ac:dyDescent="0.2">
      <c r="A10" s="130" t="s">
        <v>95</v>
      </c>
      <c r="B10" s="130"/>
      <c r="C10" s="130"/>
      <c r="D10" s="130"/>
      <c r="E10" s="130"/>
    </row>
    <row r="11" spans="1:5" ht="38.25" x14ac:dyDescent="0.2">
      <c r="A11" s="74"/>
      <c r="B11" s="74"/>
      <c r="C11" s="70" t="s">
        <v>53</v>
      </c>
      <c r="D11" s="70" t="s">
        <v>168</v>
      </c>
      <c r="E11" s="70" t="s">
        <v>169</v>
      </c>
    </row>
    <row r="12" spans="1:5" x14ac:dyDescent="0.2">
      <c r="A12" s="75"/>
      <c r="B12" s="75"/>
      <c r="C12" s="61">
        <v>1</v>
      </c>
      <c r="D12" s="61">
        <v>2</v>
      </c>
      <c r="E12" s="61">
        <v>3</v>
      </c>
    </row>
    <row r="13" spans="1:5" ht="13.15" customHeight="1" x14ac:dyDescent="0.2">
      <c r="A13" s="76">
        <v>1</v>
      </c>
      <c r="B13" s="139" t="s">
        <v>63</v>
      </c>
      <c r="C13" s="140"/>
      <c r="D13" s="140"/>
      <c r="E13" s="141"/>
    </row>
    <row r="14" spans="1:5" x14ac:dyDescent="0.2">
      <c r="A14" s="76">
        <v>2</v>
      </c>
      <c r="B14" s="77" t="s">
        <v>64</v>
      </c>
      <c r="C14" s="47">
        <v>1000</v>
      </c>
      <c r="D14" s="97"/>
      <c r="E14" s="97"/>
    </row>
    <row r="15" spans="1:5" x14ac:dyDescent="0.2">
      <c r="A15" s="76">
        <v>3</v>
      </c>
      <c r="B15" s="77" t="s">
        <v>65</v>
      </c>
      <c r="C15" s="47">
        <v>1010</v>
      </c>
      <c r="D15" s="97"/>
      <c r="E15" s="97"/>
    </row>
    <row r="16" spans="1:5" x14ac:dyDescent="0.2">
      <c r="A16" s="76">
        <v>4</v>
      </c>
      <c r="B16" s="77" t="s">
        <v>66</v>
      </c>
      <c r="C16" s="47">
        <v>1020</v>
      </c>
      <c r="D16" s="97"/>
      <c r="E16" s="97"/>
    </row>
    <row r="17" spans="1:5" x14ac:dyDescent="0.2">
      <c r="A17" s="76">
        <v>5</v>
      </c>
      <c r="B17" s="77" t="s">
        <v>67</v>
      </c>
      <c r="C17" s="47">
        <v>1030</v>
      </c>
      <c r="D17" s="97"/>
      <c r="E17" s="97"/>
    </row>
    <row r="18" spans="1:5" x14ac:dyDescent="0.2">
      <c r="A18" s="76">
        <v>6</v>
      </c>
      <c r="B18" s="77" t="s">
        <v>68</v>
      </c>
      <c r="C18" s="47">
        <v>1040</v>
      </c>
      <c r="D18" s="97"/>
      <c r="E18" s="97"/>
    </row>
    <row r="19" spans="1:5" x14ac:dyDescent="0.2">
      <c r="A19" s="76">
        <v>7</v>
      </c>
      <c r="B19" s="77" t="s">
        <v>69</v>
      </c>
      <c r="C19" s="47">
        <v>1050</v>
      </c>
      <c r="D19" s="97"/>
      <c r="E19" s="97"/>
    </row>
    <row r="20" spans="1:5" x14ac:dyDescent="0.2">
      <c r="A20" s="76">
        <v>8</v>
      </c>
      <c r="B20" s="78" t="s">
        <v>42</v>
      </c>
      <c r="C20" s="47">
        <v>1060</v>
      </c>
      <c r="D20" s="97"/>
      <c r="E20" s="97"/>
    </row>
    <row r="21" spans="1:5" x14ac:dyDescent="0.2">
      <c r="A21" s="76">
        <v>9</v>
      </c>
      <c r="B21" s="78" t="s">
        <v>43</v>
      </c>
      <c r="C21" s="47">
        <v>1070</v>
      </c>
      <c r="D21" s="97"/>
      <c r="E21" s="97"/>
    </row>
    <row r="22" spans="1:5" x14ac:dyDescent="0.2">
      <c r="A22" s="76">
        <v>10</v>
      </c>
      <c r="B22" s="77" t="s">
        <v>70</v>
      </c>
      <c r="C22" s="47">
        <v>1080</v>
      </c>
      <c r="D22" s="97"/>
      <c r="E22" s="97"/>
    </row>
    <row r="23" spans="1:5" ht="38.25" x14ac:dyDescent="0.2">
      <c r="A23" s="76">
        <v>11</v>
      </c>
      <c r="B23" s="79" t="s">
        <v>213</v>
      </c>
      <c r="C23" s="47">
        <v>1090</v>
      </c>
      <c r="D23" s="98"/>
      <c r="E23" s="98"/>
    </row>
    <row r="24" spans="1:5" x14ac:dyDescent="0.2">
      <c r="A24" s="76">
        <v>12</v>
      </c>
      <c r="B24" s="77" t="s">
        <v>71</v>
      </c>
      <c r="C24" s="47">
        <v>1100</v>
      </c>
      <c r="D24" s="97"/>
      <c r="E24" s="97"/>
    </row>
    <row r="25" spans="1:5" ht="38.25" x14ac:dyDescent="0.2">
      <c r="A25" s="76">
        <v>13</v>
      </c>
      <c r="B25" s="77" t="s">
        <v>72</v>
      </c>
      <c r="C25" s="47">
        <v>1110</v>
      </c>
      <c r="D25" s="98"/>
      <c r="E25" s="98"/>
    </row>
    <row r="26" spans="1:5" x14ac:dyDescent="0.2">
      <c r="A26" s="76">
        <v>14</v>
      </c>
      <c r="B26" s="77" t="s">
        <v>125</v>
      </c>
      <c r="C26" s="47">
        <v>1120</v>
      </c>
      <c r="D26" s="47">
        <f>SUM(D27:D28)</f>
        <v>0</v>
      </c>
      <c r="E26" s="47">
        <f>SUM(E27:E28)</f>
        <v>0</v>
      </c>
    </row>
    <row r="27" spans="1:5" x14ac:dyDescent="0.2">
      <c r="A27" s="76">
        <v>15</v>
      </c>
      <c r="B27" s="80" t="s">
        <v>126</v>
      </c>
      <c r="C27" s="47">
        <v>1121</v>
      </c>
      <c r="D27" s="97"/>
      <c r="E27" s="97"/>
    </row>
    <row r="28" spans="1:5" x14ac:dyDescent="0.2">
      <c r="A28" s="76">
        <v>16</v>
      </c>
      <c r="B28" s="80" t="s">
        <v>127</v>
      </c>
      <c r="C28" s="47">
        <v>1122</v>
      </c>
      <c r="D28" s="97"/>
      <c r="E28" s="97"/>
    </row>
    <row r="29" spans="1:5" x14ac:dyDescent="0.2">
      <c r="A29" s="76">
        <v>17</v>
      </c>
      <c r="B29" s="77" t="s">
        <v>73</v>
      </c>
      <c r="C29" s="47">
        <v>1130</v>
      </c>
      <c r="D29" s="97"/>
      <c r="E29" s="97"/>
    </row>
    <row r="30" spans="1:5" x14ac:dyDescent="0.2">
      <c r="A30" s="76">
        <v>18</v>
      </c>
      <c r="B30" s="77" t="s">
        <v>74</v>
      </c>
      <c r="C30" s="47">
        <v>1140</v>
      </c>
      <c r="D30" s="97"/>
      <c r="E30" s="97"/>
    </row>
    <row r="31" spans="1:5" x14ac:dyDescent="0.2">
      <c r="A31" s="76">
        <v>19</v>
      </c>
      <c r="B31" s="78" t="s">
        <v>114</v>
      </c>
      <c r="C31" s="47">
        <v>1150</v>
      </c>
      <c r="D31" s="97"/>
      <c r="E31" s="97"/>
    </row>
    <row r="32" spans="1:5" x14ac:dyDescent="0.2">
      <c r="A32" s="76">
        <v>20</v>
      </c>
      <c r="B32" s="81" t="s">
        <v>135</v>
      </c>
      <c r="C32" s="47">
        <v>1151</v>
      </c>
      <c r="D32" s="97"/>
      <c r="E32" s="97"/>
    </row>
    <row r="33" spans="1:6" x14ac:dyDescent="0.2">
      <c r="A33" s="76">
        <v>21</v>
      </c>
      <c r="B33" s="81" t="s">
        <v>136</v>
      </c>
      <c r="C33" s="47">
        <v>1152</v>
      </c>
      <c r="D33" s="97"/>
      <c r="E33" s="97"/>
    </row>
    <row r="34" spans="1:6" x14ac:dyDescent="0.2">
      <c r="A34" s="76">
        <v>22</v>
      </c>
      <c r="B34" s="81" t="s">
        <v>139</v>
      </c>
      <c r="C34" s="47">
        <v>1153</v>
      </c>
      <c r="D34" s="97"/>
      <c r="E34" s="97"/>
    </row>
    <row r="35" spans="1:6" x14ac:dyDescent="0.2">
      <c r="A35" s="76">
        <v>23</v>
      </c>
      <c r="B35" s="81" t="s">
        <v>140</v>
      </c>
      <c r="C35" s="47">
        <v>1154</v>
      </c>
      <c r="D35" s="97"/>
      <c r="E35" s="97"/>
    </row>
    <row r="36" spans="1:6" ht="25.5" x14ac:dyDescent="0.2">
      <c r="A36" s="76">
        <v>24</v>
      </c>
      <c r="B36" s="81" t="s">
        <v>137</v>
      </c>
      <c r="C36" s="47">
        <v>1155</v>
      </c>
      <c r="D36" s="97"/>
      <c r="E36" s="97"/>
    </row>
    <row r="37" spans="1:6" ht="25.5" x14ac:dyDescent="0.2">
      <c r="A37" s="76">
        <v>25</v>
      </c>
      <c r="B37" s="81" t="s">
        <v>138</v>
      </c>
      <c r="C37" s="47">
        <v>1156</v>
      </c>
      <c r="D37" s="97"/>
      <c r="E37" s="97"/>
    </row>
    <row r="38" spans="1:6" x14ac:dyDescent="0.2">
      <c r="A38" s="76">
        <v>26</v>
      </c>
      <c r="B38" s="77" t="s">
        <v>171</v>
      </c>
      <c r="C38" s="47">
        <v>1160</v>
      </c>
      <c r="D38" s="97"/>
      <c r="E38" s="97"/>
    </row>
    <row r="39" spans="1:6" x14ac:dyDescent="0.2">
      <c r="A39" s="76">
        <v>27</v>
      </c>
      <c r="B39" s="80" t="s">
        <v>123</v>
      </c>
      <c r="C39" s="47">
        <v>1161</v>
      </c>
      <c r="D39" s="97"/>
      <c r="E39" s="97"/>
    </row>
    <row r="40" spans="1:6" x14ac:dyDescent="0.2">
      <c r="A40" s="76">
        <v>28</v>
      </c>
      <c r="B40" s="80" t="s">
        <v>122</v>
      </c>
      <c r="C40" s="47">
        <v>1162</v>
      </c>
      <c r="D40" s="97"/>
      <c r="E40" s="97"/>
    </row>
    <row r="41" spans="1:6" x14ac:dyDescent="0.2">
      <c r="A41" s="76">
        <v>29</v>
      </c>
      <c r="B41" s="77" t="s">
        <v>44</v>
      </c>
      <c r="C41" s="47">
        <v>1170</v>
      </c>
      <c r="D41" s="97"/>
      <c r="E41" s="97"/>
    </row>
    <row r="42" spans="1:6" ht="38.25" x14ac:dyDescent="0.2">
      <c r="A42" s="76">
        <v>30</v>
      </c>
      <c r="B42" s="79" t="s">
        <v>214</v>
      </c>
      <c r="C42" s="47">
        <v>1180</v>
      </c>
      <c r="D42" s="98"/>
      <c r="E42" s="98"/>
    </row>
    <row r="43" spans="1:6" x14ac:dyDescent="0.2">
      <c r="A43" s="76">
        <v>31</v>
      </c>
      <c r="B43" s="82" t="s">
        <v>75</v>
      </c>
      <c r="C43" s="54">
        <v>1200</v>
      </c>
      <c r="D43" s="55">
        <f>SUM(D14:D26,D29:D31,D38,D41:D42)</f>
        <v>0</v>
      </c>
      <c r="E43" s="55">
        <f>SUM(E14:E26,E29:E31,E38,E41:E42)</f>
        <v>0</v>
      </c>
    </row>
    <row r="44" spans="1:6" x14ac:dyDescent="0.2">
      <c r="A44" s="76">
        <v>32</v>
      </c>
      <c r="B44" s="135" t="s">
        <v>76</v>
      </c>
      <c r="C44" s="135"/>
      <c r="D44" s="135"/>
      <c r="E44" s="135"/>
    </row>
    <row r="45" spans="1:6" x14ac:dyDescent="0.2">
      <c r="A45" s="76">
        <v>33</v>
      </c>
      <c r="B45" s="127" t="s">
        <v>29</v>
      </c>
      <c r="C45" s="128"/>
      <c r="D45" s="128"/>
      <c r="E45" s="129"/>
      <c r="F45" s="31"/>
    </row>
    <row r="46" spans="1:6" x14ac:dyDescent="0.2">
      <c r="A46" s="76">
        <v>34</v>
      </c>
      <c r="B46" s="77" t="s">
        <v>30</v>
      </c>
      <c r="C46" s="47">
        <v>1300</v>
      </c>
      <c r="D46" s="97"/>
      <c r="E46" s="97"/>
    </row>
    <row r="47" spans="1:6" x14ac:dyDescent="0.2">
      <c r="A47" s="76">
        <v>35</v>
      </c>
      <c r="B47" s="77" t="s">
        <v>215</v>
      </c>
      <c r="C47" s="47">
        <v>1310</v>
      </c>
      <c r="D47" s="97"/>
      <c r="E47" s="97"/>
    </row>
    <row r="48" spans="1:6" x14ac:dyDescent="0.2">
      <c r="A48" s="76">
        <v>36</v>
      </c>
      <c r="B48" s="77" t="s">
        <v>77</v>
      </c>
      <c r="C48" s="47">
        <v>1320</v>
      </c>
      <c r="D48" s="97"/>
      <c r="E48" s="97"/>
    </row>
    <row r="49" spans="1:5" x14ac:dyDescent="0.2">
      <c r="A49" s="76">
        <v>37</v>
      </c>
      <c r="B49" s="77" t="s">
        <v>78</v>
      </c>
      <c r="C49" s="47">
        <v>1330</v>
      </c>
      <c r="D49" s="97"/>
      <c r="E49" s="97"/>
    </row>
    <row r="50" spans="1:5" x14ac:dyDescent="0.2">
      <c r="A50" s="76">
        <v>38</v>
      </c>
      <c r="B50" s="77" t="s">
        <v>79</v>
      </c>
      <c r="C50" s="47">
        <v>1340</v>
      </c>
      <c r="D50" s="97"/>
      <c r="E50" s="97"/>
    </row>
    <row r="51" spans="1:5" x14ac:dyDescent="0.2">
      <c r="A51" s="76">
        <v>39</v>
      </c>
      <c r="B51" s="77" t="s">
        <v>31</v>
      </c>
      <c r="C51" s="47">
        <v>1350</v>
      </c>
      <c r="D51" s="97"/>
      <c r="E51" s="97"/>
    </row>
    <row r="52" spans="1:5" ht="25.5" x14ac:dyDescent="0.2">
      <c r="A52" s="76">
        <v>40</v>
      </c>
      <c r="B52" s="83" t="s">
        <v>172</v>
      </c>
      <c r="C52" s="56">
        <v>1360</v>
      </c>
      <c r="D52" s="57">
        <f>SUM(D46:D51)</f>
        <v>0</v>
      </c>
      <c r="E52" s="57">
        <f>SUM(E46:E51)</f>
        <v>0</v>
      </c>
    </row>
    <row r="53" spans="1:5" x14ac:dyDescent="0.2">
      <c r="A53" s="76">
        <v>41</v>
      </c>
      <c r="B53" s="77" t="s">
        <v>134</v>
      </c>
      <c r="C53" s="47">
        <v>1370</v>
      </c>
      <c r="D53" s="97"/>
      <c r="E53" s="97"/>
    </row>
    <row r="54" spans="1:5" x14ac:dyDescent="0.2">
      <c r="A54" s="76">
        <v>42</v>
      </c>
      <c r="B54" s="83" t="s">
        <v>45</v>
      </c>
      <c r="C54" s="56">
        <v>1400</v>
      </c>
      <c r="D54" s="56">
        <f>SUM(D52:D53)</f>
        <v>0</v>
      </c>
      <c r="E54" s="56">
        <f>SUM(E52:E53)</f>
        <v>0</v>
      </c>
    </row>
    <row r="55" spans="1:5" x14ac:dyDescent="0.2">
      <c r="A55" s="76">
        <v>43</v>
      </c>
      <c r="B55" s="127" t="s">
        <v>80</v>
      </c>
      <c r="C55" s="128"/>
      <c r="D55" s="128"/>
      <c r="E55" s="129"/>
    </row>
    <row r="56" spans="1:5" x14ac:dyDescent="0.2">
      <c r="A56" s="76">
        <v>44</v>
      </c>
      <c r="B56" s="84" t="s">
        <v>121</v>
      </c>
      <c r="C56" s="47">
        <v>1500</v>
      </c>
      <c r="D56" s="47">
        <f>SUM(D57:D58)</f>
        <v>0</v>
      </c>
      <c r="E56" s="47">
        <f>SUM(E57:E58)</f>
        <v>0</v>
      </c>
    </row>
    <row r="57" spans="1:5" x14ac:dyDescent="0.2">
      <c r="A57" s="76">
        <v>45</v>
      </c>
      <c r="B57" s="80" t="s">
        <v>119</v>
      </c>
      <c r="C57" s="47">
        <v>1501</v>
      </c>
      <c r="D57" s="97"/>
      <c r="E57" s="97"/>
    </row>
    <row r="58" spans="1:5" x14ac:dyDescent="0.2">
      <c r="A58" s="76">
        <v>46</v>
      </c>
      <c r="B58" s="80" t="s">
        <v>120</v>
      </c>
      <c r="C58" s="47">
        <v>1502</v>
      </c>
      <c r="D58" s="97"/>
      <c r="E58" s="97"/>
    </row>
    <row r="59" spans="1:5" x14ac:dyDescent="0.2">
      <c r="A59" s="76">
        <v>47</v>
      </c>
      <c r="B59" s="84" t="s">
        <v>112</v>
      </c>
      <c r="C59" s="47">
        <v>1510</v>
      </c>
      <c r="D59" s="97"/>
      <c r="E59" s="97"/>
    </row>
    <row r="60" spans="1:5" x14ac:dyDescent="0.2">
      <c r="A60" s="76">
        <v>48</v>
      </c>
      <c r="B60" s="77" t="s">
        <v>96</v>
      </c>
      <c r="C60" s="48">
        <v>1520</v>
      </c>
      <c r="D60" s="99"/>
      <c r="E60" s="99"/>
    </row>
    <row r="61" spans="1:5" x14ac:dyDescent="0.2">
      <c r="A61" s="76">
        <v>49</v>
      </c>
      <c r="B61" s="78" t="s">
        <v>113</v>
      </c>
      <c r="C61" s="48">
        <v>1530</v>
      </c>
      <c r="D61" s="100"/>
      <c r="E61" s="100"/>
    </row>
    <row r="62" spans="1:5" x14ac:dyDescent="0.2">
      <c r="A62" s="76">
        <v>50</v>
      </c>
      <c r="B62" s="81" t="s">
        <v>147</v>
      </c>
      <c r="C62" s="48">
        <v>1531</v>
      </c>
      <c r="D62" s="100"/>
      <c r="E62" s="100"/>
    </row>
    <row r="63" spans="1:5" x14ac:dyDescent="0.2">
      <c r="A63" s="76">
        <v>51</v>
      </c>
      <c r="B63" s="81" t="s">
        <v>148</v>
      </c>
      <c r="C63" s="48">
        <v>1532</v>
      </c>
      <c r="D63" s="100"/>
      <c r="E63" s="100"/>
    </row>
    <row r="64" spans="1:5" x14ac:dyDescent="0.2">
      <c r="A64" s="76">
        <v>52</v>
      </c>
      <c r="B64" s="81" t="s">
        <v>149</v>
      </c>
      <c r="C64" s="48">
        <v>1533</v>
      </c>
      <c r="D64" s="99"/>
      <c r="E64" s="99"/>
    </row>
    <row r="65" spans="1:5" x14ac:dyDescent="0.2">
      <c r="A65" s="76">
        <v>53</v>
      </c>
      <c r="B65" s="81" t="s">
        <v>150</v>
      </c>
      <c r="C65" s="48">
        <v>1534</v>
      </c>
      <c r="D65" s="97"/>
      <c r="E65" s="97"/>
    </row>
    <row r="66" spans="1:5" ht="25.5" x14ac:dyDescent="0.2">
      <c r="A66" s="76">
        <v>54</v>
      </c>
      <c r="B66" s="81" t="s">
        <v>151</v>
      </c>
      <c r="C66" s="48">
        <v>1535</v>
      </c>
      <c r="D66" s="97"/>
      <c r="E66" s="97"/>
    </row>
    <row r="67" spans="1:5" ht="25.5" x14ac:dyDescent="0.2">
      <c r="A67" s="76">
        <v>55</v>
      </c>
      <c r="B67" s="81" t="s">
        <v>152</v>
      </c>
      <c r="C67" s="48">
        <v>1536</v>
      </c>
      <c r="D67" s="97"/>
      <c r="E67" s="97"/>
    </row>
    <row r="68" spans="1:5" x14ac:dyDescent="0.2">
      <c r="A68" s="76">
        <v>56</v>
      </c>
      <c r="B68" s="77" t="s">
        <v>109</v>
      </c>
      <c r="C68" s="47">
        <v>1540</v>
      </c>
      <c r="D68" s="49">
        <f>SUM(D69:D70)</f>
        <v>0</v>
      </c>
      <c r="E68" s="49">
        <f>SUM(E69:E70)</f>
        <v>0</v>
      </c>
    </row>
    <row r="69" spans="1:5" x14ac:dyDescent="0.2">
      <c r="A69" s="76">
        <v>57</v>
      </c>
      <c r="B69" s="80" t="s">
        <v>110</v>
      </c>
      <c r="C69" s="47">
        <v>1541</v>
      </c>
      <c r="D69" s="97"/>
      <c r="E69" s="97"/>
    </row>
    <row r="70" spans="1:5" x14ac:dyDescent="0.2">
      <c r="A70" s="76">
        <v>58</v>
      </c>
      <c r="B70" s="80" t="s">
        <v>111</v>
      </c>
      <c r="C70" s="47">
        <v>1542</v>
      </c>
      <c r="D70" s="97"/>
      <c r="E70" s="97"/>
    </row>
    <row r="71" spans="1:5" x14ac:dyDescent="0.2">
      <c r="A71" s="76">
        <v>59</v>
      </c>
      <c r="B71" s="78" t="s">
        <v>81</v>
      </c>
      <c r="C71" s="47">
        <v>1550</v>
      </c>
      <c r="D71" s="97"/>
      <c r="E71" s="97"/>
    </row>
    <row r="72" spans="1:5" x14ac:dyDescent="0.2">
      <c r="A72" s="76">
        <v>60</v>
      </c>
      <c r="B72" s="78" t="s">
        <v>82</v>
      </c>
      <c r="C72" s="47">
        <v>1560</v>
      </c>
      <c r="D72" s="97"/>
      <c r="E72" s="97"/>
    </row>
    <row r="73" spans="1:5" x14ac:dyDescent="0.2">
      <c r="A73" s="76">
        <v>61</v>
      </c>
      <c r="B73" s="78" t="s">
        <v>46</v>
      </c>
      <c r="C73" s="47">
        <v>1570</v>
      </c>
      <c r="D73" s="97"/>
      <c r="E73" s="97"/>
    </row>
    <row r="74" spans="1:5" x14ac:dyDescent="0.2">
      <c r="A74" s="76">
        <v>62</v>
      </c>
      <c r="B74" s="78" t="s">
        <v>47</v>
      </c>
      <c r="C74" s="47">
        <v>1580</v>
      </c>
      <c r="D74" s="97"/>
      <c r="E74" s="97"/>
    </row>
    <row r="75" spans="1:5" x14ac:dyDescent="0.2">
      <c r="A75" s="76">
        <v>63</v>
      </c>
      <c r="B75" s="78" t="s">
        <v>83</v>
      </c>
      <c r="C75" s="47">
        <v>1590</v>
      </c>
      <c r="D75" s="97"/>
      <c r="E75" s="97"/>
    </row>
    <row r="76" spans="1:5" x14ac:dyDescent="0.2">
      <c r="A76" s="76">
        <v>64</v>
      </c>
      <c r="B76" s="78" t="s">
        <v>84</v>
      </c>
      <c r="C76" s="47">
        <v>1600</v>
      </c>
      <c r="D76" s="97"/>
      <c r="E76" s="97"/>
    </row>
    <row r="77" spans="1:5" ht="25.5" x14ac:dyDescent="0.2">
      <c r="A77" s="76">
        <v>65</v>
      </c>
      <c r="B77" s="77" t="s">
        <v>85</v>
      </c>
      <c r="C77" s="47">
        <v>1610</v>
      </c>
      <c r="D77" s="97"/>
      <c r="E77" s="97"/>
    </row>
    <row r="78" spans="1:5" x14ac:dyDescent="0.2">
      <c r="A78" s="76">
        <v>66</v>
      </c>
      <c r="B78" s="83" t="s">
        <v>86</v>
      </c>
      <c r="C78" s="56">
        <v>1700</v>
      </c>
      <c r="D78" s="56">
        <f>SUM(D56,D59:D61,D68,D71:D77)</f>
        <v>0</v>
      </c>
      <c r="E78" s="56">
        <f>SUM(E56,E59:E61,E68,E71:E77)</f>
        <v>0</v>
      </c>
    </row>
    <row r="79" spans="1:5" x14ac:dyDescent="0.2">
      <c r="A79" s="76">
        <v>67</v>
      </c>
      <c r="B79" s="83" t="s">
        <v>87</v>
      </c>
      <c r="C79" s="56">
        <v>1800</v>
      </c>
      <c r="D79" s="56">
        <f>SUM(D54,D78)</f>
        <v>0</v>
      </c>
      <c r="E79" s="56">
        <f>SUM(E54,E78)</f>
        <v>0</v>
      </c>
    </row>
    <row r="81" spans="2:2" x14ac:dyDescent="0.2">
      <c r="B81" s="14" t="s">
        <v>94</v>
      </c>
    </row>
    <row r="82" spans="2:2" x14ac:dyDescent="0.2">
      <c r="B82" s="14" t="s">
        <v>170</v>
      </c>
    </row>
  </sheetData>
  <sheetProtection algorithmName="SHA-512" hashValue="rqx3RZk6jSxcFavipTNxPSsAfhVsY84f31WpxyviZYPHNHp0/P0ui6FaTW0ypunrOAX8YdNtos+U191Pd/hoIg==" saltValue="uw0Wtp9msheNqxPtqFRPtw==" spinCount="100000" sheet="1" objects="1" scenarios="1"/>
  <mergeCells count="20">
    <mergeCell ref="A1:B1"/>
    <mergeCell ref="A2:B2"/>
    <mergeCell ref="A3:B3"/>
    <mergeCell ref="A4:B4"/>
    <mergeCell ref="A7:B7"/>
    <mergeCell ref="C1:E1"/>
    <mergeCell ref="C2:E2"/>
    <mergeCell ref="C3:E3"/>
    <mergeCell ref="C4:E4"/>
    <mergeCell ref="D5:E5"/>
    <mergeCell ref="B55:E55"/>
    <mergeCell ref="A10:E10"/>
    <mergeCell ref="A5:B6"/>
    <mergeCell ref="B44:E44"/>
    <mergeCell ref="A8:B8"/>
    <mergeCell ref="D6:E6"/>
    <mergeCell ref="C7:E7"/>
    <mergeCell ref="C8:E8"/>
    <mergeCell ref="B13:E13"/>
    <mergeCell ref="B45:E4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showGridLines="0" zoomScale="85" zoomScaleNormal="85" workbookViewId="0">
      <selection activeCell="F14" sqref="F14"/>
    </sheetView>
  </sheetViews>
  <sheetFormatPr defaultColWidth="0" defaultRowHeight="12.75" x14ac:dyDescent="0.2"/>
  <cols>
    <col min="1" max="1" width="8.83203125" style="8" customWidth="1"/>
    <col min="2" max="2" width="75.1640625" customWidth="1"/>
    <col min="3" max="5" width="15.83203125" customWidth="1"/>
    <col min="6" max="6" width="9.33203125" customWidth="1"/>
    <col min="7" max="10" width="0" hidden="1" customWidth="1"/>
    <col min="11" max="16384" width="9.33203125" hidden="1"/>
  </cols>
  <sheetData>
    <row r="1" spans="1:10" x14ac:dyDescent="0.2">
      <c r="A1" s="143" t="s">
        <v>54</v>
      </c>
      <c r="B1" s="143"/>
      <c r="C1" s="142"/>
      <c r="D1" s="142"/>
      <c r="E1" s="142"/>
    </row>
    <row r="2" spans="1:10" x14ac:dyDescent="0.2">
      <c r="A2" s="136" t="s">
        <v>55</v>
      </c>
      <c r="B2" s="136"/>
      <c r="C2" s="145"/>
      <c r="D2" s="142"/>
      <c r="E2" s="142"/>
    </row>
    <row r="3" spans="1:10" x14ac:dyDescent="0.2">
      <c r="A3" s="144" t="s">
        <v>93</v>
      </c>
      <c r="B3" s="136"/>
      <c r="C3" s="142"/>
      <c r="D3" s="142"/>
      <c r="E3" s="142"/>
    </row>
    <row r="4" spans="1:10" x14ac:dyDescent="0.2">
      <c r="A4" s="136" t="s">
        <v>56</v>
      </c>
      <c r="B4" s="136"/>
      <c r="C4" s="142"/>
      <c r="D4" s="142"/>
      <c r="E4" s="142"/>
    </row>
    <row r="5" spans="1:10" x14ac:dyDescent="0.2">
      <c r="A5" s="131" t="s">
        <v>57</v>
      </c>
      <c r="B5" s="132"/>
      <c r="C5" s="101"/>
      <c r="D5" s="137" t="s">
        <v>58</v>
      </c>
      <c r="E5" s="137"/>
    </row>
    <row r="6" spans="1:10" x14ac:dyDescent="0.2">
      <c r="A6" s="133"/>
      <c r="B6" s="134"/>
      <c r="C6" s="102"/>
      <c r="D6" s="137" t="s">
        <v>59</v>
      </c>
      <c r="E6" s="137"/>
    </row>
    <row r="7" spans="1:10" x14ac:dyDescent="0.2">
      <c r="A7" s="136" t="s">
        <v>60</v>
      </c>
      <c r="B7" s="136"/>
      <c r="C7" s="137" t="s">
        <v>0</v>
      </c>
      <c r="D7" s="137"/>
      <c r="E7" s="137"/>
    </row>
    <row r="8" spans="1:10" x14ac:dyDescent="0.2">
      <c r="A8" s="136" t="s">
        <v>61</v>
      </c>
      <c r="B8" s="136"/>
      <c r="C8" s="138" t="s">
        <v>62</v>
      </c>
      <c r="D8" s="138"/>
      <c r="E8" s="138"/>
    </row>
    <row r="9" spans="1:10" ht="30" customHeight="1" x14ac:dyDescent="0.2">
      <c r="A9" s="130" t="s">
        <v>97</v>
      </c>
      <c r="B9" s="130"/>
      <c r="C9" s="130"/>
      <c r="D9" s="130"/>
      <c r="E9" s="130"/>
      <c r="G9" s="6"/>
      <c r="H9" s="6"/>
      <c r="I9" s="6"/>
      <c r="J9" s="6"/>
    </row>
    <row r="10" spans="1:10" ht="38.25" x14ac:dyDescent="0.2">
      <c r="A10" s="150" t="s">
        <v>88</v>
      </c>
      <c r="B10" s="151"/>
      <c r="C10" s="60" t="s">
        <v>53</v>
      </c>
      <c r="D10" s="60" t="s">
        <v>174</v>
      </c>
      <c r="E10" s="60" t="s">
        <v>175</v>
      </c>
      <c r="G10" s="2"/>
      <c r="H10" s="2"/>
      <c r="I10" s="2"/>
      <c r="J10" s="2"/>
    </row>
    <row r="11" spans="1:10" ht="13.15" customHeight="1" x14ac:dyDescent="0.2">
      <c r="A11" s="152"/>
      <c r="B11" s="153"/>
      <c r="C11" s="50">
        <v>1</v>
      </c>
      <c r="D11" s="50">
        <v>2</v>
      </c>
      <c r="E11" s="50">
        <v>3</v>
      </c>
      <c r="G11" s="1"/>
      <c r="H11" s="1"/>
      <c r="I11" s="1"/>
      <c r="J11" s="1"/>
    </row>
    <row r="12" spans="1:10" x14ac:dyDescent="0.2">
      <c r="A12" s="61">
        <v>1</v>
      </c>
      <c r="B12" s="62" t="s">
        <v>204</v>
      </c>
      <c r="C12" s="63">
        <v>2000</v>
      </c>
      <c r="D12" s="47">
        <f>SUM(D13:D19)</f>
        <v>0</v>
      </c>
      <c r="E12" s="47">
        <f>SUM(E13:E19)</f>
        <v>0</v>
      </c>
      <c r="G12" s="1"/>
      <c r="H12" s="1"/>
      <c r="I12" s="1"/>
      <c r="J12" s="1"/>
    </row>
    <row r="13" spans="1:10" ht="25.5" x14ac:dyDescent="0.2">
      <c r="A13" s="61">
        <v>2</v>
      </c>
      <c r="B13" s="64" t="s">
        <v>115</v>
      </c>
      <c r="C13" s="63">
        <v>2001</v>
      </c>
      <c r="D13" s="97"/>
      <c r="E13" s="97"/>
      <c r="F13" s="30"/>
      <c r="G13" s="16"/>
      <c r="H13" s="16"/>
      <c r="I13" s="16"/>
      <c r="J13" s="16"/>
    </row>
    <row r="14" spans="1:10" x14ac:dyDescent="0.2">
      <c r="A14" s="61">
        <v>3</v>
      </c>
      <c r="B14" s="64" t="s">
        <v>116</v>
      </c>
      <c r="C14" s="63">
        <v>2002</v>
      </c>
      <c r="D14" s="97"/>
      <c r="E14" s="97"/>
      <c r="F14" s="30"/>
      <c r="G14" s="16"/>
      <c r="H14" s="16"/>
      <c r="I14" s="16"/>
      <c r="J14" s="16"/>
    </row>
    <row r="15" spans="1:10" x14ac:dyDescent="0.2">
      <c r="A15" s="61">
        <v>4</v>
      </c>
      <c r="B15" s="64" t="s">
        <v>98</v>
      </c>
      <c r="C15" s="63">
        <v>2003</v>
      </c>
      <c r="D15" s="97"/>
      <c r="E15" s="97"/>
      <c r="F15" s="30"/>
      <c r="G15" s="15"/>
      <c r="H15" s="15"/>
      <c r="I15" s="15"/>
      <c r="J15" s="15"/>
    </row>
    <row r="16" spans="1:10" x14ac:dyDescent="0.2">
      <c r="A16" s="61">
        <v>5</v>
      </c>
      <c r="B16" s="64" t="s">
        <v>99</v>
      </c>
      <c r="C16" s="63">
        <v>2004</v>
      </c>
      <c r="D16" s="97"/>
      <c r="E16" s="97"/>
      <c r="F16" s="30"/>
      <c r="G16" s="15"/>
      <c r="H16" s="15"/>
      <c r="I16" s="15"/>
      <c r="J16" s="15"/>
    </row>
    <row r="17" spans="1:10" x14ac:dyDescent="0.2">
      <c r="A17" s="61">
        <v>6</v>
      </c>
      <c r="B17" s="64" t="s">
        <v>100</v>
      </c>
      <c r="C17" s="63">
        <v>2005</v>
      </c>
      <c r="D17" s="97"/>
      <c r="E17" s="97"/>
      <c r="F17" s="30"/>
      <c r="G17" s="15"/>
      <c r="H17" s="15"/>
      <c r="I17" s="15"/>
      <c r="J17" s="15"/>
    </row>
    <row r="18" spans="1:10" x14ac:dyDescent="0.2">
      <c r="A18" s="61">
        <v>7</v>
      </c>
      <c r="B18" s="64" t="s">
        <v>117</v>
      </c>
      <c r="C18" s="63">
        <v>2006</v>
      </c>
      <c r="D18" s="97"/>
      <c r="E18" s="97"/>
      <c r="F18" s="30"/>
      <c r="G18" s="16"/>
      <c r="H18" s="16"/>
      <c r="I18" s="16"/>
      <c r="J18" s="16"/>
    </row>
    <row r="19" spans="1:10" x14ac:dyDescent="0.2">
      <c r="A19" s="61">
        <v>8</v>
      </c>
      <c r="B19" s="64" t="s">
        <v>118</v>
      </c>
      <c r="C19" s="63">
        <v>2007</v>
      </c>
      <c r="D19" s="97"/>
      <c r="E19" s="97"/>
      <c r="F19" s="30"/>
      <c r="G19" s="16"/>
      <c r="H19" s="16"/>
      <c r="I19" s="16"/>
      <c r="J19" s="16"/>
    </row>
    <row r="20" spans="1:10" x14ac:dyDescent="0.2">
      <c r="A20" s="61">
        <v>9</v>
      </c>
      <c r="B20" s="62" t="s">
        <v>173</v>
      </c>
      <c r="C20" s="63">
        <v>2010</v>
      </c>
      <c r="D20" s="97"/>
      <c r="E20" s="97"/>
      <c r="F20" s="30"/>
      <c r="G20" s="27"/>
      <c r="H20" s="27"/>
      <c r="I20" s="27"/>
      <c r="J20" s="27"/>
    </row>
    <row r="21" spans="1:10" x14ac:dyDescent="0.2">
      <c r="A21" s="61">
        <v>10</v>
      </c>
      <c r="B21" s="62" t="s">
        <v>179</v>
      </c>
      <c r="C21" s="63">
        <v>2020</v>
      </c>
      <c r="D21" s="97"/>
      <c r="E21" s="97"/>
      <c r="F21" s="30"/>
      <c r="G21" s="1"/>
      <c r="H21" s="1"/>
      <c r="I21" s="1"/>
      <c r="J21" s="1"/>
    </row>
    <row r="22" spans="1:10" ht="25.5" x14ac:dyDescent="0.2">
      <c r="A22" s="61">
        <v>11</v>
      </c>
      <c r="B22" s="62" t="s">
        <v>180</v>
      </c>
      <c r="C22" s="63">
        <v>2030</v>
      </c>
      <c r="D22" s="97"/>
      <c r="E22" s="97"/>
      <c r="F22" s="30"/>
      <c r="G22" s="1"/>
      <c r="H22" s="1"/>
      <c r="I22" s="1"/>
      <c r="J22" s="1"/>
    </row>
    <row r="23" spans="1:10" x14ac:dyDescent="0.2">
      <c r="A23" s="61">
        <v>12</v>
      </c>
      <c r="B23" s="62" t="s">
        <v>181</v>
      </c>
      <c r="C23" s="63">
        <v>2040</v>
      </c>
      <c r="D23" s="97"/>
      <c r="E23" s="97"/>
      <c r="F23" s="30"/>
      <c r="G23" s="1"/>
      <c r="H23" s="1"/>
      <c r="I23" s="1"/>
      <c r="J23" s="1"/>
    </row>
    <row r="24" spans="1:10" x14ac:dyDescent="0.2">
      <c r="A24" s="61">
        <v>13</v>
      </c>
      <c r="B24" s="62" t="s">
        <v>182</v>
      </c>
      <c r="C24" s="63">
        <v>2050</v>
      </c>
      <c r="D24" s="97"/>
      <c r="E24" s="97"/>
      <c r="F24" s="30"/>
      <c r="G24" s="1"/>
      <c r="H24" s="1"/>
      <c r="I24" s="1"/>
      <c r="J24" s="1"/>
    </row>
    <row r="25" spans="1:10" x14ac:dyDescent="0.2">
      <c r="A25" s="61">
        <v>14</v>
      </c>
      <c r="B25" s="62" t="s">
        <v>183</v>
      </c>
      <c r="C25" s="63">
        <v>2060</v>
      </c>
      <c r="D25" s="97"/>
      <c r="E25" s="97"/>
      <c r="F25" s="30"/>
      <c r="G25" s="1"/>
      <c r="H25" s="1"/>
      <c r="I25" s="1"/>
      <c r="J25" s="1"/>
    </row>
    <row r="26" spans="1:10" x14ac:dyDescent="0.2">
      <c r="A26" s="61">
        <v>15</v>
      </c>
      <c r="B26" s="62" t="s">
        <v>184</v>
      </c>
      <c r="C26" s="63">
        <v>2070</v>
      </c>
      <c r="D26" s="97"/>
      <c r="E26" s="97"/>
      <c r="F26" s="30"/>
      <c r="G26" s="1"/>
      <c r="H26" s="1"/>
      <c r="I26" s="1"/>
      <c r="J26" s="1"/>
    </row>
    <row r="27" spans="1:10" ht="38.25" x14ac:dyDescent="0.2">
      <c r="A27" s="61">
        <v>16</v>
      </c>
      <c r="B27" s="52" t="s">
        <v>205</v>
      </c>
      <c r="C27" s="63">
        <v>2080</v>
      </c>
      <c r="D27" s="98"/>
      <c r="E27" s="98"/>
      <c r="F27" s="30"/>
      <c r="G27" s="2"/>
      <c r="H27" s="2"/>
      <c r="I27" s="2"/>
      <c r="J27" s="2"/>
    </row>
    <row r="28" spans="1:10" x14ac:dyDescent="0.2">
      <c r="A28" s="61">
        <v>17</v>
      </c>
      <c r="B28" s="65" t="s">
        <v>141</v>
      </c>
      <c r="C28" s="63">
        <v>2090</v>
      </c>
      <c r="D28" s="98"/>
      <c r="E28" s="98"/>
      <c r="F28" s="30"/>
      <c r="G28" s="28"/>
      <c r="H28" s="28"/>
      <c r="I28" s="28"/>
      <c r="J28" s="28"/>
    </row>
    <row r="29" spans="1:10" x14ac:dyDescent="0.2">
      <c r="A29" s="61">
        <v>18</v>
      </c>
      <c r="B29" s="52" t="s">
        <v>124</v>
      </c>
      <c r="C29" s="63">
        <v>2100</v>
      </c>
      <c r="D29" s="98"/>
      <c r="E29" s="98"/>
      <c r="F29" s="30"/>
      <c r="G29" s="17"/>
      <c r="H29" s="17"/>
      <c r="I29" s="17"/>
      <c r="J29" s="17"/>
    </row>
    <row r="30" spans="1:10" x14ac:dyDescent="0.2">
      <c r="A30" s="61">
        <v>19</v>
      </c>
      <c r="B30" s="62" t="s">
        <v>185</v>
      </c>
      <c r="C30" s="63">
        <v>2110</v>
      </c>
      <c r="D30" s="97"/>
      <c r="E30" s="97"/>
      <c r="F30" s="30"/>
      <c r="G30" s="1"/>
      <c r="H30" s="1"/>
      <c r="I30" s="1"/>
      <c r="J30" s="1"/>
    </row>
    <row r="31" spans="1:10" x14ac:dyDescent="0.2">
      <c r="A31" s="61">
        <v>20</v>
      </c>
      <c r="B31" s="62" t="s">
        <v>186</v>
      </c>
      <c r="C31" s="63">
        <v>2120</v>
      </c>
      <c r="D31" s="97"/>
      <c r="E31" s="97"/>
      <c r="F31" s="30"/>
      <c r="G31" s="1"/>
      <c r="H31" s="1"/>
      <c r="I31" s="1"/>
      <c r="J31" s="1"/>
    </row>
    <row r="32" spans="1:10" x14ac:dyDescent="0.2">
      <c r="A32" s="61">
        <v>21</v>
      </c>
      <c r="B32" s="62" t="s">
        <v>48</v>
      </c>
      <c r="C32" s="63">
        <v>2130</v>
      </c>
      <c r="D32" s="97"/>
      <c r="E32" s="97"/>
      <c r="F32" s="30"/>
      <c r="G32" s="4"/>
      <c r="H32" s="4"/>
      <c r="I32" s="4"/>
      <c r="J32" s="4"/>
    </row>
    <row r="33" spans="1:10" ht="38.25" x14ac:dyDescent="0.2">
      <c r="A33" s="61">
        <v>22</v>
      </c>
      <c r="B33" s="62" t="s">
        <v>49</v>
      </c>
      <c r="C33" s="63">
        <v>2140</v>
      </c>
      <c r="D33" s="97"/>
      <c r="E33" s="97"/>
      <c r="F33" s="30"/>
      <c r="G33" s="16"/>
      <c r="H33" s="16"/>
      <c r="I33" s="16"/>
      <c r="J33" s="16"/>
    </row>
    <row r="34" spans="1:10" x14ac:dyDescent="0.2">
      <c r="A34" s="61">
        <v>23</v>
      </c>
      <c r="B34" s="66" t="s">
        <v>187</v>
      </c>
      <c r="C34" s="67">
        <v>2150</v>
      </c>
      <c r="D34" s="56">
        <f>SUM(D12,D20:D33)</f>
        <v>0</v>
      </c>
      <c r="E34" s="56">
        <f>SUM(E12,E20:E33)</f>
        <v>0</v>
      </c>
      <c r="F34" s="30"/>
      <c r="G34" s="1"/>
      <c r="H34" s="1"/>
      <c r="I34" s="1"/>
      <c r="J34" s="1"/>
    </row>
    <row r="35" spans="1:10" ht="38.25" x14ac:dyDescent="0.2">
      <c r="A35" s="61">
        <v>24</v>
      </c>
      <c r="B35" s="52" t="s">
        <v>206</v>
      </c>
      <c r="C35" s="63">
        <v>2160</v>
      </c>
      <c r="D35" s="98"/>
      <c r="E35" s="98"/>
      <c r="F35" s="30"/>
      <c r="G35" s="2"/>
      <c r="H35" s="2"/>
      <c r="I35" s="2"/>
      <c r="J35" s="2"/>
    </row>
    <row r="36" spans="1:10" x14ac:dyDescent="0.2">
      <c r="A36" s="61">
        <v>25</v>
      </c>
      <c r="B36" s="62" t="s">
        <v>188</v>
      </c>
      <c r="C36" s="63">
        <v>2170</v>
      </c>
      <c r="D36" s="97"/>
      <c r="E36" s="97"/>
      <c r="F36" s="30"/>
      <c r="G36" s="1"/>
      <c r="H36" s="1"/>
      <c r="I36" s="1"/>
      <c r="J36" s="1"/>
    </row>
    <row r="37" spans="1:10" ht="38.25" x14ac:dyDescent="0.2">
      <c r="A37" s="61">
        <v>26</v>
      </c>
      <c r="B37" s="62" t="s">
        <v>89</v>
      </c>
      <c r="C37" s="63">
        <v>2180</v>
      </c>
      <c r="D37" s="98"/>
      <c r="E37" s="98"/>
      <c r="F37" s="30"/>
      <c r="G37" s="2"/>
      <c r="H37" s="2"/>
      <c r="I37" s="2"/>
      <c r="J37" s="2"/>
    </row>
    <row r="38" spans="1:10" x14ac:dyDescent="0.2">
      <c r="A38" s="61">
        <v>27</v>
      </c>
      <c r="B38" s="62" t="s">
        <v>189</v>
      </c>
      <c r="C38" s="63">
        <v>2190</v>
      </c>
      <c r="D38" s="97"/>
      <c r="E38" s="97"/>
      <c r="F38" s="30"/>
      <c r="G38" s="1"/>
      <c r="H38" s="1"/>
      <c r="I38" s="1"/>
      <c r="J38" s="1"/>
    </row>
    <row r="39" spans="1:10" x14ac:dyDescent="0.2">
      <c r="A39" s="61">
        <v>28</v>
      </c>
      <c r="B39" s="62" t="s">
        <v>190</v>
      </c>
      <c r="C39" s="63">
        <v>2200</v>
      </c>
      <c r="D39" s="97"/>
      <c r="E39" s="97"/>
      <c r="F39" s="30"/>
      <c r="G39" s="1"/>
      <c r="H39" s="1"/>
      <c r="I39" s="1"/>
      <c r="J39" s="1"/>
    </row>
    <row r="40" spans="1:10" ht="38.25" x14ac:dyDescent="0.2">
      <c r="A40" s="61">
        <v>29</v>
      </c>
      <c r="B40" s="68" t="s">
        <v>52</v>
      </c>
      <c r="C40" s="63">
        <v>2210</v>
      </c>
      <c r="D40" s="98"/>
      <c r="E40" s="98"/>
      <c r="F40" s="30"/>
      <c r="G40" s="2"/>
      <c r="H40" s="2"/>
      <c r="I40" s="2"/>
      <c r="J40" s="2"/>
    </row>
    <row r="41" spans="1:10" ht="38.25" x14ac:dyDescent="0.2">
      <c r="A41" s="61">
        <v>30</v>
      </c>
      <c r="B41" s="65" t="s">
        <v>50</v>
      </c>
      <c r="C41" s="63">
        <v>2220</v>
      </c>
      <c r="D41" s="98"/>
      <c r="E41" s="98"/>
      <c r="F41" s="30"/>
      <c r="G41" s="5"/>
      <c r="H41" s="5"/>
      <c r="I41" s="5"/>
      <c r="J41" s="5"/>
    </row>
    <row r="42" spans="1:10" ht="38.25" x14ac:dyDescent="0.2">
      <c r="A42" s="61">
        <v>31</v>
      </c>
      <c r="B42" s="65" t="s">
        <v>51</v>
      </c>
      <c r="C42" s="63">
        <v>2230</v>
      </c>
      <c r="D42" s="98"/>
      <c r="E42" s="98"/>
      <c r="F42" s="30"/>
      <c r="G42" s="5"/>
      <c r="H42" s="5"/>
      <c r="I42" s="5"/>
      <c r="J42" s="5"/>
    </row>
    <row r="43" spans="1:10" ht="38.25" x14ac:dyDescent="0.2">
      <c r="A43" s="61">
        <v>32</v>
      </c>
      <c r="B43" s="65" t="s">
        <v>207</v>
      </c>
      <c r="C43" s="63">
        <v>2240</v>
      </c>
      <c r="D43" s="98"/>
      <c r="E43" s="98"/>
      <c r="F43" s="30"/>
      <c r="G43" s="2"/>
      <c r="H43" s="2"/>
      <c r="I43" s="2"/>
      <c r="J43" s="2"/>
    </row>
    <row r="44" spans="1:10" ht="38.25" x14ac:dyDescent="0.2">
      <c r="A44" s="61">
        <v>33</v>
      </c>
      <c r="B44" s="52" t="s">
        <v>208</v>
      </c>
      <c r="C44" s="63">
        <v>2250</v>
      </c>
      <c r="D44" s="98"/>
      <c r="E44" s="98"/>
      <c r="F44" s="30"/>
      <c r="G44" s="2"/>
      <c r="H44" s="2"/>
      <c r="I44" s="2"/>
      <c r="J44" s="2"/>
    </row>
    <row r="45" spans="1:10" ht="51" x14ac:dyDescent="0.2">
      <c r="A45" s="61">
        <v>34</v>
      </c>
      <c r="B45" s="52" t="s">
        <v>209</v>
      </c>
      <c r="C45" s="63">
        <v>2260</v>
      </c>
      <c r="D45" s="98"/>
      <c r="E45" s="98"/>
      <c r="F45" s="30"/>
      <c r="G45" s="2"/>
      <c r="H45" s="2"/>
      <c r="I45" s="2"/>
      <c r="J45" s="2"/>
    </row>
    <row r="46" spans="1:10" ht="51" x14ac:dyDescent="0.2">
      <c r="A46" s="61">
        <v>35</v>
      </c>
      <c r="B46" s="52" t="s">
        <v>210</v>
      </c>
      <c r="C46" s="63">
        <v>2270</v>
      </c>
      <c r="D46" s="103"/>
      <c r="E46" s="103"/>
      <c r="F46" s="30"/>
      <c r="G46" s="3"/>
      <c r="H46" s="3"/>
      <c r="I46" s="3"/>
      <c r="J46" s="3"/>
    </row>
    <row r="47" spans="1:10" ht="25.5" x14ac:dyDescent="0.2">
      <c r="A47" s="61">
        <v>36</v>
      </c>
      <c r="B47" s="62" t="s">
        <v>191</v>
      </c>
      <c r="C47" s="63">
        <v>2280</v>
      </c>
      <c r="D47" s="97"/>
      <c r="E47" s="97"/>
      <c r="F47" s="30"/>
      <c r="G47" s="1"/>
      <c r="H47" s="1"/>
      <c r="I47" s="1"/>
      <c r="J47" s="1"/>
    </row>
    <row r="48" spans="1:10" x14ac:dyDescent="0.2">
      <c r="A48" s="61">
        <v>37</v>
      </c>
      <c r="B48" s="66" t="s">
        <v>192</v>
      </c>
      <c r="C48" s="69">
        <v>2290</v>
      </c>
      <c r="D48" s="56">
        <f>SUM(D34,D35:D47)</f>
        <v>0</v>
      </c>
      <c r="E48" s="56">
        <f>SUM(E34,E35:E47)</f>
        <v>0</v>
      </c>
      <c r="F48" s="30"/>
      <c r="G48" s="1"/>
      <c r="H48" s="1"/>
      <c r="I48" s="1"/>
      <c r="J48" s="1"/>
    </row>
    <row r="49" spans="1:10" x14ac:dyDescent="0.2">
      <c r="A49" s="61">
        <v>38</v>
      </c>
      <c r="B49" s="62" t="s">
        <v>193</v>
      </c>
      <c r="C49" s="63">
        <v>2300</v>
      </c>
      <c r="D49" s="97"/>
      <c r="E49" s="97"/>
      <c r="F49" s="30"/>
      <c r="G49" s="1"/>
      <c r="H49" s="1"/>
      <c r="I49" s="1"/>
      <c r="J49" s="1"/>
    </row>
    <row r="50" spans="1:10" x14ac:dyDescent="0.2">
      <c r="A50" s="61">
        <v>39</v>
      </c>
      <c r="B50" s="66" t="s">
        <v>194</v>
      </c>
      <c r="C50" s="69">
        <v>2310</v>
      </c>
      <c r="D50" s="56">
        <f>SUM(D48,D49)</f>
        <v>0</v>
      </c>
      <c r="E50" s="56">
        <f>SUM(E48,E49)</f>
        <v>0</v>
      </c>
      <c r="F50" s="30"/>
      <c r="G50" s="1"/>
      <c r="H50" s="1"/>
      <c r="I50" s="1"/>
      <c r="J50" s="1"/>
    </row>
    <row r="51" spans="1:10" x14ac:dyDescent="0.2">
      <c r="A51" s="61">
        <v>40</v>
      </c>
      <c r="B51" s="62" t="s">
        <v>195</v>
      </c>
      <c r="C51" s="63">
        <v>2320</v>
      </c>
      <c r="D51" s="97"/>
      <c r="E51" s="97"/>
      <c r="F51" s="30"/>
      <c r="G51" s="1"/>
      <c r="H51" s="1"/>
      <c r="I51" s="1"/>
      <c r="J51" s="1"/>
    </row>
    <row r="52" spans="1:10" x14ac:dyDescent="0.2">
      <c r="A52" s="61">
        <v>41</v>
      </c>
      <c r="B52" s="66" t="s">
        <v>196</v>
      </c>
      <c r="C52" s="69">
        <v>2330</v>
      </c>
      <c r="D52" s="56">
        <f>SUM(D50:D51)</f>
        <v>0</v>
      </c>
      <c r="E52" s="56">
        <f>SUM(E50:E51)</f>
        <v>0</v>
      </c>
      <c r="F52" s="30"/>
      <c r="G52" s="1"/>
      <c r="H52" s="1"/>
      <c r="I52" s="1"/>
      <c r="J52" s="1"/>
    </row>
    <row r="53" spans="1:10" ht="25.5" x14ac:dyDescent="0.2">
      <c r="A53" s="146" t="s">
        <v>91</v>
      </c>
      <c r="B53" s="147"/>
      <c r="C53" s="70" t="s">
        <v>53</v>
      </c>
      <c r="D53" s="53" t="s">
        <v>211</v>
      </c>
      <c r="E53" s="53" t="s">
        <v>212</v>
      </c>
      <c r="F53" s="30"/>
      <c r="G53" s="2"/>
      <c r="H53" s="2"/>
      <c r="I53" s="2"/>
      <c r="J53" s="2"/>
    </row>
    <row r="54" spans="1:10" x14ac:dyDescent="0.2">
      <c r="A54" s="148"/>
      <c r="B54" s="149"/>
      <c r="C54" s="61">
        <v>1</v>
      </c>
      <c r="D54" s="61">
        <v>2</v>
      </c>
      <c r="E54" s="71">
        <v>3</v>
      </c>
      <c r="F54" s="30"/>
      <c r="G54" s="1"/>
      <c r="H54" s="1"/>
      <c r="I54" s="1"/>
      <c r="J54" s="1"/>
    </row>
    <row r="55" spans="1:10" ht="25.5" x14ac:dyDescent="0.2">
      <c r="A55" s="61">
        <v>42</v>
      </c>
      <c r="B55" s="62" t="s">
        <v>197</v>
      </c>
      <c r="C55" s="72">
        <v>2340</v>
      </c>
      <c r="D55" s="104"/>
      <c r="E55" s="104"/>
      <c r="F55" s="30"/>
      <c r="G55" s="1"/>
      <c r="H55" s="1"/>
      <c r="I55" s="1"/>
      <c r="J55" s="1"/>
    </row>
    <row r="56" spans="1:10" ht="25.5" x14ac:dyDescent="0.2">
      <c r="A56" s="61">
        <v>43</v>
      </c>
      <c r="B56" s="62" t="s">
        <v>198</v>
      </c>
      <c r="C56" s="72">
        <v>2350</v>
      </c>
      <c r="D56" s="104"/>
      <c r="E56" s="104"/>
      <c r="F56" s="30"/>
      <c r="G56" s="1"/>
      <c r="H56" s="1"/>
      <c r="I56" s="1"/>
      <c r="J56" s="1"/>
    </row>
    <row r="57" spans="1:10" ht="25.5" x14ac:dyDescent="0.2">
      <c r="A57" s="146" t="s">
        <v>92</v>
      </c>
      <c r="B57" s="147"/>
      <c r="C57" s="70" t="s">
        <v>53</v>
      </c>
      <c r="D57" s="53" t="s">
        <v>211</v>
      </c>
      <c r="E57" s="53" t="s">
        <v>212</v>
      </c>
      <c r="F57" s="30"/>
      <c r="G57" s="2"/>
      <c r="H57" s="2"/>
      <c r="I57" s="2"/>
      <c r="J57" s="2"/>
    </row>
    <row r="58" spans="1:10" x14ac:dyDescent="0.2">
      <c r="A58" s="148"/>
      <c r="B58" s="149"/>
      <c r="C58" s="61">
        <v>1</v>
      </c>
      <c r="D58" s="61">
        <v>2</v>
      </c>
      <c r="E58" s="71">
        <v>3</v>
      </c>
      <c r="F58" s="30"/>
      <c r="G58" s="1"/>
      <c r="H58" s="1"/>
      <c r="I58" s="1"/>
      <c r="J58" s="1"/>
    </row>
    <row r="59" spans="1:10" x14ac:dyDescent="0.2">
      <c r="A59" s="61">
        <v>44</v>
      </c>
      <c r="B59" s="66" t="s">
        <v>154</v>
      </c>
      <c r="C59" s="73">
        <v>2360</v>
      </c>
      <c r="D59" s="105"/>
      <c r="E59" s="105"/>
      <c r="F59" s="30"/>
      <c r="G59" s="1"/>
      <c r="H59" s="1"/>
      <c r="I59" s="1"/>
      <c r="J59" s="1"/>
    </row>
    <row r="60" spans="1:10" x14ac:dyDescent="0.2">
      <c r="A60" s="61">
        <v>45</v>
      </c>
      <c r="B60" s="62" t="s">
        <v>199</v>
      </c>
      <c r="C60" s="72">
        <v>2370</v>
      </c>
      <c r="D60" s="104"/>
      <c r="E60" s="104"/>
      <c r="F60" s="30"/>
      <c r="G60" s="1"/>
      <c r="H60" s="1"/>
      <c r="I60" s="1"/>
      <c r="J60" s="1"/>
    </row>
    <row r="61" spans="1:10" x14ac:dyDescent="0.2">
      <c r="A61" s="61">
        <v>46</v>
      </c>
      <c r="B61" s="62" t="s">
        <v>200</v>
      </c>
      <c r="C61" s="72">
        <v>2380</v>
      </c>
      <c r="D61" s="104"/>
      <c r="E61" s="104"/>
      <c r="F61" s="30"/>
      <c r="G61" s="1"/>
      <c r="H61" s="1"/>
      <c r="I61" s="1"/>
      <c r="J61" s="1"/>
    </row>
    <row r="62" spans="1:10" x14ac:dyDescent="0.2">
      <c r="A62" s="61">
        <v>47</v>
      </c>
      <c r="B62" s="66" t="s">
        <v>201</v>
      </c>
      <c r="C62" s="73">
        <v>2390</v>
      </c>
      <c r="D62" s="106"/>
      <c r="E62" s="106"/>
      <c r="F62" s="30"/>
      <c r="G62" s="1"/>
      <c r="H62" s="1"/>
      <c r="I62" s="1"/>
      <c r="J62" s="1"/>
    </row>
    <row r="63" spans="1:10" x14ac:dyDescent="0.2">
      <c r="A63" s="61">
        <v>48</v>
      </c>
      <c r="B63" s="66" t="s">
        <v>155</v>
      </c>
      <c r="C63" s="73">
        <v>2400</v>
      </c>
      <c r="D63" s="105"/>
      <c r="E63" s="105"/>
      <c r="F63" s="30"/>
      <c r="G63" s="1"/>
      <c r="H63" s="1"/>
      <c r="I63" s="1"/>
      <c r="J63" s="1"/>
    </row>
    <row r="64" spans="1:10" x14ac:dyDescent="0.2">
      <c r="A64" s="61">
        <v>49</v>
      </c>
      <c r="B64" s="62" t="s">
        <v>202</v>
      </c>
      <c r="C64" s="72">
        <v>2410</v>
      </c>
      <c r="D64" s="104"/>
      <c r="E64" s="104"/>
      <c r="F64" s="30"/>
      <c r="G64" s="1"/>
      <c r="H64" s="1"/>
      <c r="I64" s="1"/>
      <c r="J64" s="1"/>
    </row>
    <row r="65" spans="1:10" x14ac:dyDescent="0.2">
      <c r="A65" s="61">
        <v>50</v>
      </c>
      <c r="B65" s="62" t="s">
        <v>203</v>
      </c>
      <c r="C65" s="72">
        <v>2420</v>
      </c>
      <c r="D65" s="104"/>
      <c r="E65" s="104"/>
      <c r="F65" s="30"/>
      <c r="G65" s="1"/>
      <c r="H65" s="1"/>
      <c r="I65" s="1"/>
      <c r="J65" s="1"/>
    </row>
    <row r="66" spans="1:10" x14ac:dyDescent="0.2">
      <c r="A66" s="61">
        <v>51</v>
      </c>
      <c r="B66" s="66" t="s">
        <v>90</v>
      </c>
      <c r="C66" s="73">
        <v>2430</v>
      </c>
      <c r="D66" s="106"/>
      <c r="E66" s="106"/>
      <c r="F66" s="30"/>
      <c r="G66" s="1"/>
      <c r="H66" s="1"/>
      <c r="I66" s="1"/>
      <c r="J66" s="1"/>
    </row>
    <row r="68" spans="1:10" x14ac:dyDescent="0.2">
      <c r="B68" s="14" t="s">
        <v>94</v>
      </c>
    </row>
    <row r="69" spans="1:10" x14ac:dyDescent="0.2">
      <c r="B69" s="14" t="s">
        <v>170</v>
      </c>
    </row>
  </sheetData>
  <sheetProtection algorithmName="SHA-512" hashValue="7XYB7JfT6zKNmZtfSjyx+C2fTH44jPjbgFX9Snl0DV0k4kuotbpXteopd8jdifHcc2fXIU4/bCCxwplXR0uT/A==" saltValue="JzTetbgTVUjGRcsfur7/zA==" spinCount="100000" sheet="1" objects="1" scenarios="1"/>
  <mergeCells count="19">
    <mergeCell ref="A53:B54"/>
    <mergeCell ref="A57:B58"/>
    <mergeCell ref="A7:B7"/>
    <mergeCell ref="C7:E7"/>
    <mergeCell ref="A8:B8"/>
    <mergeCell ref="C8:E8"/>
    <mergeCell ref="A9:E9"/>
    <mergeCell ref="A10:B11"/>
    <mergeCell ref="A1:B1"/>
    <mergeCell ref="C1:E1"/>
    <mergeCell ref="A2:B2"/>
    <mergeCell ref="C2:E2"/>
    <mergeCell ref="A3:B3"/>
    <mergeCell ref="C3:E3"/>
    <mergeCell ref="A4:B4"/>
    <mergeCell ref="C4:E4"/>
    <mergeCell ref="A5:B6"/>
    <mergeCell ref="D5:E5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showGridLines="0" zoomScale="85" zoomScaleNormal="85" workbookViewId="0">
      <selection activeCell="E19" sqref="E19"/>
    </sheetView>
  </sheetViews>
  <sheetFormatPr defaultColWidth="0" defaultRowHeight="12.75" x14ac:dyDescent="0.2"/>
  <cols>
    <col min="1" max="1" width="5.5" style="8" customWidth="1"/>
    <col min="2" max="2" width="62.83203125" customWidth="1"/>
    <col min="3" max="5" width="15.83203125" customWidth="1"/>
    <col min="6" max="6" width="9.33203125" customWidth="1"/>
    <col min="7" max="7" width="0" hidden="1" customWidth="1"/>
    <col min="8" max="16384" width="9.33203125" hidden="1"/>
  </cols>
  <sheetData>
    <row r="1" spans="1:7" x14ac:dyDescent="0.2">
      <c r="A1" s="143" t="s">
        <v>54</v>
      </c>
      <c r="B1" s="143"/>
      <c r="C1" s="142"/>
      <c r="D1" s="142"/>
      <c r="E1" s="142"/>
    </row>
    <row r="2" spans="1:7" x14ac:dyDescent="0.2">
      <c r="A2" s="136" t="s">
        <v>55</v>
      </c>
      <c r="B2" s="136"/>
      <c r="C2" s="142"/>
      <c r="D2" s="142"/>
      <c r="E2" s="142"/>
    </row>
    <row r="3" spans="1:7" x14ac:dyDescent="0.2">
      <c r="A3" s="144" t="s">
        <v>93</v>
      </c>
      <c r="B3" s="136"/>
      <c r="C3" s="142"/>
      <c r="D3" s="142"/>
      <c r="E3" s="142"/>
    </row>
    <row r="4" spans="1:7" x14ac:dyDescent="0.2">
      <c r="A4" s="136" t="s">
        <v>56</v>
      </c>
      <c r="B4" s="136"/>
      <c r="C4" s="142"/>
      <c r="D4" s="142"/>
      <c r="E4" s="142"/>
    </row>
    <row r="5" spans="1:7" x14ac:dyDescent="0.2">
      <c r="A5" s="131" t="s">
        <v>57</v>
      </c>
      <c r="B5" s="132"/>
      <c r="C5" s="101"/>
      <c r="D5" s="137" t="s">
        <v>58</v>
      </c>
      <c r="E5" s="137"/>
    </row>
    <row r="6" spans="1:7" x14ac:dyDescent="0.2">
      <c r="A6" s="133"/>
      <c r="B6" s="134"/>
      <c r="C6" s="102"/>
      <c r="D6" s="137" t="s">
        <v>59</v>
      </c>
      <c r="E6" s="137"/>
    </row>
    <row r="7" spans="1:7" x14ac:dyDescent="0.2">
      <c r="A7" s="136" t="s">
        <v>60</v>
      </c>
      <c r="B7" s="136"/>
      <c r="C7" s="137" t="s">
        <v>0</v>
      </c>
      <c r="D7" s="137"/>
      <c r="E7" s="137"/>
    </row>
    <row r="8" spans="1:7" x14ac:dyDescent="0.2">
      <c r="A8" s="136" t="s">
        <v>61</v>
      </c>
      <c r="B8" s="136"/>
      <c r="C8" s="138" t="s">
        <v>62</v>
      </c>
      <c r="D8" s="138"/>
      <c r="E8" s="138"/>
    </row>
    <row r="9" spans="1:7" ht="30" customHeight="1" x14ac:dyDescent="0.2">
      <c r="A9" s="130" t="s">
        <v>101</v>
      </c>
      <c r="B9" s="130"/>
      <c r="C9" s="130"/>
      <c r="D9" s="130"/>
      <c r="E9" s="130"/>
      <c r="F9" s="10"/>
      <c r="G9" s="10"/>
    </row>
    <row r="10" spans="1:7" s="11" customFormat="1" ht="38.25" x14ac:dyDescent="0.2">
      <c r="A10" s="157"/>
      <c r="B10" s="158"/>
      <c r="C10" s="85" t="s">
        <v>53</v>
      </c>
      <c r="D10" s="85" t="s">
        <v>176</v>
      </c>
      <c r="E10" s="85" t="s">
        <v>177</v>
      </c>
    </row>
    <row r="11" spans="1:7" s="9" customFormat="1" x14ac:dyDescent="0.2">
      <c r="A11" s="86">
        <v>1</v>
      </c>
      <c r="B11" s="154" t="s">
        <v>3</v>
      </c>
      <c r="C11" s="155"/>
      <c r="D11" s="155"/>
      <c r="E11" s="156"/>
    </row>
    <row r="12" spans="1:7" s="9" customFormat="1" x14ac:dyDescent="0.2">
      <c r="A12" s="86">
        <v>2</v>
      </c>
      <c r="B12" s="154" t="s">
        <v>4</v>
      </c>
      <c r="C12" s="155"/>
      <c r="D12" s="155"/>
      <c r="E12" s="156"/>
    </row>
    <row r="13" spans="1:7" s="9" customFormat="1" x14ac:dyDescent="0.2">
      <c r="A13" s="86">
        <v>3</v>
      </c>
      <c r="B13" s="51" t="s">
        <v>103</v>
      </c>
      <c r="C13" s="87">
        <v>3000</v>
      </c>
      <c r="D13" s="107"/>
      <c r="E13" s="98"/>
    </row>
    <row r="14" spans="1:7" s="9" customFormat="1" x14ac:dyDescent="0.2">
      <c r="A14" s="86">
        <v>4</v>
      </c>
      <c r="B14" s="88" t="s">
        <v>102</v>
      </c>
      <c r="C14" s="87">
        <v>3001</v>
      </c>
      <c r="D14" s="107"/>
      <c r="E14" s="98"/>
    </row>
    <row r="15" spans="1:7" s="9" customFormat="1" ht="25.5" x14ac:dyDescent="0.2">
      <c r="A15" s="86">
        <v>5</v>
      </c>
      <c r="B15" s="51" t="s">
        <v>5</v>
      </c>
      <c r="C15" s="87">
        <v>3010</v>
      </c>
      <c r="D15" s="107"/>
      <c r="E15" s="98"/>
    </row>
    <row r="16" spans="1:7" s="9" customFormat="1" ht="38.25" x14ac:dyDescent="0.2">
      <c r="A16" s="86">
        <v>6</v>
      </c>
      <c r="B16" s="51" t="s">
        <v>6</v>
      </c>
      <c r="C16" s="87">
        <v>3020</v>
      </c>
      <c r="D16" s="107"/>
      <c r="E16" s="98"/>
    </row>
    <row r="17" spans="1:5" s="9" customFormat="1" ht="25.5" x14ac:dyDescent="0.2">
      <c r="A17" s="86">
        <v>7</v>
      </c>
      <c r="B17" s="89" t="s">
        <v>104</v>
      </c>
      <c r="C17" s="87">
        <v>3030</v>
      </c>
      <c r="D17" s="107"/>
      <c r="E17" s="98"/>
    </row>
    <row r="18" spans="1:5" s="9" customFormat="1" ht="25.5" x14ac:dyDescent="0.2">
      <c r="A18" s="86">
        <v>8</v>
      </c>
      <c r="B18" s="89" t="s">
        <v>105</v>
      </c>
      <c r="C18" s="87">
        <v>3040</v>
      </c>
      <c r="D18" s="107"/>
      <c r="E18" s="98"/>
    </row>
    <row r="19" spans="1:5" s="9" customFormat="1" ht="25.5" x14ac:dyDescent="0.2">
      <c r="A19" s="86">
        <v>9</v>
      </c>
      <c r="B19" s="51" t="s">
        <v>128</v>
      </c>
      <c r="C19" s="87">
        <v>3050</v>
      </c>
      <c r="D19" s="72">
        <f>SUM(D20:D25)</f>
        <v>0</v>
      </c>
      <c r="E19" s="72">
        <f>SUM(E20:E25)</f>
        <v>0</v>
      </c>
    </row>
    <row r="20" spans="1:5" s="9" customFormat="1" x14ac:dyDescent="0.2">
      <c r="A20" s="86">
        <v>10</v>
      </c>
      <c r="B20" s="88" t="s">
        <v>131</v>
      </c>
      <c r="C20" s="87">
        <v>3051</v>
      </c>
      <c r="D20" s="107"/>
      <c r="E20" s="98"/>
    </row>
    <row r="21" spans="1:5" s="9" customFormat="1" x14ac:dyDescent="0.2">
      <c r="A21" s="86">
        <v>11</v>
      </c>
      <c r="B21" s="88" t="s">
        <v>130</v>
      </c>
      <c r="C21" s="87">
        <v>3052</v>
      </c>
      <c r="D21" s="107"/>
      <c r="E21" s="98"/>
    </row>
    <row r="22" spans="1:5" s="9" customFormat="1" ht="23.45" customHeight="1" x14ac:dyDescent="0.2">
      <c r="A22" s="86">
        <v>12</v>
      </c>
      <c r="B22" s="88" t="s">
        <v>129</v>
      </c>
      <c r="C22" s="87">
        <v>3053</v>
      </c>
      <c r="D22" s="107"/>
      <c r="E22" s="98"/>
    </row>
    <row r="23" spans="1:5" s="9" customFormat="1" ht="23.45" customHeight="1" x14ac:dyDescent="0.2">
      <c r="A23" s="86">
        <v>13</v>
      </c>
      <c r="B23" s="88" t="s">
        <v>145</v>
      </c>
      <c r="C23" s="87">
        <v>3054</v>
      </c>
      <c r="D23" s="107"/>
      <c r="E23" s="98"/>
    </row>
    <row r="24" spans="1:5" s="9" customFormat="1" ht="23.45" customHeight="1" x14ac:dyDescent="0.2">
      <c r="A24" s="86">
        <v>14</v>
      </c>
      <c r="B24" s="88" t="s">
        <v>146</v>
      </c>
      <c r="C24" s="87">
        <v>3055</v>
      </c>
      <c r="D24" s="107"/>
      <c r="E24" s="98"/>
    </row>
    <row r="25" spans="1:5" s="9" customFormat="1" ht="12" customHeight="1" x14ac:dyDescent="0.2">
      <c r="A25" s="86">
        <v>15</v>
      </c>
      <c r="B25" s="88" t="s">
        <v>142</v>
      </c>
      <c r="C25" s="87">
        <v>3056</v>
      </c>
      <c r="D25" s="107"/>
      <c r="E25" s="98"/>
    </row>
    <row r="26" spans="1:5" s="9" customFormat="1" x14ac:dyDescent="0.2">
      <c r="A26" s="86">
        <v>16</v>
      </c>
      <c r="B26" s="90" t="s">
        <v>133</v>
      </c>
      <c r="C26" s="91">
        <v>3060</v>
      </c>
      <c r="D26" s="92">
        <f>SUM(D13,D15:D19)</f>
        <v>0</v>
      </c>
      <c r="E26" s="92">
        <f>SUM(E13,E15:E19)</f>
        <v>0</v>
      </c>
    </row>
    <row r="27" spans="1:5" s="9" customFormat="1" x14ac:dyDescent="0.2">
      <c r="A27" s="86">
        <v>17</v>
      </c>
      <c r="B27" s="154" t="s">
        <v>7</v>
      </c>
      <c r="C27" s="155"/>
      <c r="D27" s="155"/>
      <c r="E27" s="156"/>
    </row>
    <row r="28" spans="1:5" s="9" customFormat="1" x14ac:dyDescent="0.2">
      <c r="A28" s="86">
        <v>18</v>
      </c>
      <c r="B28" s="51" t="s">
        <v>8</v>
      </c>
      <c r="C28" s="87">
        <v>3100</v>
      </c>
      <c r="D28" s="107"/>
      <c r="E28" s="98"/>
    </row>
    <row r="29" spans="1:5" s="9" customFormat="1" ht="25.5" x14ac:dyDescent="0.2">
      <c r="A29" s="86">
        <v>19</v>
      </c>
      <c r="B29" s="51" t="s">
        <v>9</v>
      </c>
      <c r="C29" s="87">
        <v>3110</v>
      </c>
      <c r="D29" s="107"/>
      <c r="E29" s="98"/>
    </row>
    <row r="30" spans="1:5" s="9" customFormat="1" x14ac:dyDescent="0.2">
      <c r="A30" s="86">
        <v>20</v>
      </c>
      <c r="B30" s="51" t="s">
        <v>10</v>
      </c>
      <c r="C30" s="87">
        <v>3120</v>
      </c>
      <c r="D30" s="107"/>
      <c r="E30" s="98"/>
    </row>
    <row r="31" spans="1:5" s="9" customFormat="1" ht="25.5" x14ac:dyDescent="0.2">
      <c r="A31" s="86">
        <v>21</v>
      </c>
      <c r="B31" s="89" t="s">
        <v>107</v>
      </c>
      <c r="C31" s="87">
        <v>3130</v>
      </c>
      <c r="D31" s="107"/>
      <c r="E31" s="98"/>
    </row>
    <row r="32" spans="1:5" s="9" customFormat="1" ht="25.5" x14ac:dyDescent="0.2">
      <c r="A32" s="86">
        <v>22</v>
      </c>
      <c r="B32" s="89" t="s">
        <v>106</v>
      </c>
      <c r="C32" s="87">
        <v>3140</v>
      </c>
      <c r="D32" s="107"/>
      <c r="E32" s="98"/>
    </row>
    <row r="33" spans="1:5" s="9" customFormat="1" x14ac:dyDescent="0.2">
      <c r="A33" s="86">
        <v>23</v>
      </c>
      <c r="B33" s="51" t="s">
        <v>153</v>
      </c>
      <c r="C33" s="87">
        <v>3150</v>
      </c>
      <c r="D33" s="72">
        <f>SUM(D34:D36)</f>
        <v>0</v>
      </c>
      <c r="E33" s="72">
        <f>SUM(E34:E36)</f>
        <v>0</v>
      </c>
    </row>
    <row r="34" spans="1:5" s="9" customFormat="1" x14ac:dyDescent="0.2">
      <c r="A34" s="86">
        <v>24</v>
      </c>
      <c r="B34" s="88" t="s">
        <v>143</v>
      </c>
      <c r="C34" s="87">
        <v>3151</v>
      </c>
      <c r="D34" s="107"/>
      <c r="E34" s="98"/>
    </row>
    <row r="35" spans="1:5" s="9" customFormat="1" ht="25.5" x14ac:dyDescent="0.2">
      <c r="A35" s="86">
        <v>25</v>
      </c>
      <c r="B35" s="88" t="s">
        <v>166</v>
      </c>
      <c r="C35" s="87">
        <v>3152</v>
      </c>
      <c r="D35" s="107"/>
      <c r="E35" s="98"/>
    </row>
    <row r="36" spans="1:5" s="9" customFormat="1" x14ac:dyDescent="0.2">
      <c r="A36" s="86">
        <v>26</v>
      </c>
      <c r="B36" s="88" t="s">
        <v>144</v>
      </c>
      <c r="C36" s="87">
        <v>3153</v>
      </c>
      <c r="D36" s="107"/>
      <c r="E36" s="98"/>
    </row>
    <row r="37" spans="1:5" s="9" customFormat="1" x14ac:dyDescent="0.2">
      <c r="A37" s="86">
        <v>27</v>
      </c>
      <c r="B37" s="93" t="s">
        <v>132</v>
      </c>
      <c r="C37" s="87">
        <v>3160</v>
      </c>
      <c r="D37" s="72">
        <f>SUM(D28:D33)</f>
        <v>0</v>
      </c>
      <c r="E37" s="72">
        <f>SUM(E28:E33)</f>
        <v>0</v>
      </c>
    </row>
    <row r="38" spans="1:5" s="9" customFormat="1" x14ac:dyDescent="0.2">
      <c r="A38" s="86">
        <v>28</v>
      </c>
      <c r="B38" s="94" t="s">
        <v>11</v>
      </c>
      <c r="C38" s="95">
        <v>3170</v>
      </c>
      <c r="D38" s="69">
        <f>SUM(D26,D37)</f>
        <v>0</v>
      </c>
      <c r="E38" s="69">
        <f>SUM(E26,E37)</f>
        <v>0</v>
      </c>
    </row>
    <row r="39" spans="1:5" s="9" customFormat="1" x14ac:dyDescent="0.2">
      <c r="A39" s="86">
        <v>29</v>
      </c>
      <c r="B39" s="51" t="s">
        <v>12</v>
      </c>
      <c r="C39" s="87">
        <v>3180</v>
      </c>
      <c r="D39" s="107"/>
      <c r="E39" s="98"/>
    </row>
    <row r="40" spans="1:5" s="9" customFormat="1" x14ac:dyDescent="0.2">
      <c r="A40" s="86">
        <v>30</v>
      </c>
      <c r="B40" s="51" t="s">
        <v>13</v>
      </c>
      <c r="C40" s="87">
        <v>3190</v>
      </c>
      <c r="D40" s="107"/>
      <c r="E40" s="98"/>
    </row>
    <row r="41" spans="1:5" s="9" customFormat="1" ht="25.5" x14ac:dyDescent="0.2">
      <c r="A41" s="86">
        <v>31</v>
      </c>
      <c r="B41" s="94" t="s">
        <v>14</v>
      </c>
      <c r="C41" s="95">
        <v>3200</v>
      </c>
      <c r="D41" s="69">
        <f>SUM(D38,D39:D40)</f>
        <v>0</v>
      </c>
      <c r="E41" s="69">
        <f>SUM(E38,E39:E40)</f>
        <v>0</v>
      </c>
    </row>
    <row r="42" spans="1:5" s="9" customFormat="1" x14ac:dyDescent="0.2">
      <c r="A42" s="86">
        <v>32</v>
      </c>
      <c r="B42" s="154" t="s">
        <v>15</v>
      </c>
      <c r="C42" s="155"/>
      <c r="D42" s="155"/>
      <c r="E42" s="156"/>
    </row>
    <row r="43" spans="1:5" s="9" customFormat="1" ht="38.25" x14ac:dyDescent="0.2">
      <c r="A43" s="86">
        <v>33</v>
      </c>
      <c r="B43" s="51" t="s">
        <v>16</v>
      </c>
      <c r="C43" s="87">
        <v>3300</v>
      </c>
      <c r="D43" s="107"/>
      <c r="E43" s="98"/>
    </row>
    <row r="44" spans="1:5" s="9" customFormat="1" ht="38.25" x14ac:dyDescent="0.2">
      <c r="A44" s="86">
        <v>34</v>
      </c>
      <c r="B44" s="51" t="s">
        <v>17</v>
      </c>
      <c r="C44" s="87">
        <v>3310</v>
      </c>
      <c r="D44" s="107"/>
      <c r="E44" s="98"/>
    </row>
    <row r="45" spans="1:5" s="9" customFormat="1" x14ac:dyDescent="0.2">
      <c r="A45" s="86">
        <v>35</v>
      </c>
      <c r="B45" s="51" t="s">
        <v>18</v>
      </c>
      <c r="C45" s="87">
        <v>3320</v>
      </c>
      <c r="D45" s="107"/>
      <c r="E45" s="98"/>
    </row>
    <row r="46" spans="1:5" s="9" customFormat="1" x14ac:dyDescent="0.2">
      <c r="A46" s="86">
        <v>36</v>
      </c>
      <c r="B46" s="51" t="s">
        <v>19</v>
      </c>
      <c r="C46" s="87">
        <v>3330</v>
      </c>
      <c r="D46" s="107"/>
      <c r="E46" s="98"/>
    </row>
    <row r="47" spans="1:5" s="9" customFormat="1" x14ac:dyDescent="0.2">
      <c r="A47" s="86">
        <v>37</v>
      </c>
      <c r="B47" s="51" t="s">
        <v>20</v>
      </c>
      <c r="C47" s="87">
        <v>3340</v>
      </c>
      <c r="D47" s="107"/>
      <c r="E47" s="98"/>
    </row>
    <row r="48" spans="1:5" s="9" customFormat="1" x14ac:dyDescent="0.2">
      <c r="A48" s="86">
        <v>38</v>
      </c>
      <c r="B48" s="51" t="s">
        <v>13</v>
      </c>
      <c r="C48" s="87">
        <v>3350</v>
      </c>
      <c r="D48" s="107"/>
      <c r="E48" s="98"/>
    </row>
    <row r="49" spans="1:5" s="9" customFormat="1" ht="25.5" x14ac:dyDescent="0.2">
      <c r="A49" s="86">
        <v>39</v>
      </c>
      <c r="B49" s="94" t="s">
        <v>21</v>
      </c>
      <c r="C49" s="95">
        <v>3360</v>
      </c>
      <c r="D49" s="69">
        <f>SUM(D43:D48)</f>
        <v>0</v>
      </c>
      <c r="E49" s="69">
        <f>SUM(E43:E48)</f>
        <v>0</v>
      </c>
    </row>
    <row r="50" spans="1:5" s="9" customFormat="1" x14ac:dyDescent="0.2">
      <c r="A50" s="86">
        <v>40</v>
      </c>
      <c r="B50" s="154" t="s">
        <v>22</v>
      </c>
      <c r="C50" s="155"/>
      <c r="D50" s="155"/>
      <c r="E50" s="156"/>
    </row>
    <row r="51" spans="1:5" s="9" customFormat="1" x14ac:dyDescent="0.2">
      <c r="A51" s="86">
        <v>41</v>
      </c>
      <c r="B51" s="51" t="s">
        <v>23</v>
      </c>
      <c r="C51" s="87">
        <v>3400</v>
      </c>
      <c r="D51" s="107"/>
      <c r="E51" s="98"/>
    </row>
    <row r="52" spans="1:5" s="9" customFormat="1" x14ac:dyDescent="0.2">
      <c r="A52" s="86">
        <v>42</v>
      </c>
      <c r="B52" s="51" t="s">
        <v>13</v>
      </c>
      <c r="C52" s="87">
        <v>3410</v>
      </c>
      <c r="D52" s="107"/>
      <c r="E52" s="98"/>
    </row>
    <row r="53" spans="1:5" s="9" customFormat="1" ht="25.5" x14ac:dyDescent="0.2">
      <c r="A53" s="86">
        <v>43</v>
      </c>
      <c r="B53" s="94" t="s">
        <v>24</v>
      </c>
      <c r="C53" s="95">
        <v>3500</v>
      </c>
      <c r="D53" s="69">
        <f>SUM(D51:D52)</f>
        <v>0</v>
      </c>
      <c r="E53" s="69">
        <f>SUM(E51:E52)</f>
        <v>0</v>
      </c>
    </row>
    <row r="54" spans="1:5" s="9" customFormat="1" ht="25.5" x14ac:dyDescent="0.2">
      <c r="A54" s="86">
        <v>44</v>
      </c>
      <c r="B54" s="94" t="s">
        <v>25</v>
      </c>
      <c r="C54" s="95">
        <v>3510</v>
      </c>
      <c r="D54" s="108"/>
      <c r="E54" s="109"/>
    </row>
    <row r="55" spans="1:5" s="9" customFormat="1" ht="25.5" x14ac:dyDescent="0.2">
      <c r="A55" s="86">
        <v>45</v>
      </c>
      <c r="B55" s="94" t="s">
        <v>26</v>
      </c>
      <c r="C55" s="96">
        <v>3520</v>
      </c>
      <c r="D55" s="110"/>
      <c r="E55" s="111"/>
    </row>
    <row r="56" spans="1:5" s="9" customFormat="1" ht="38.25" x14ac:dyDescent="0.2">
      <c r="A56" s="86">
        <v>46</v>
      </c>
      <c r="B56" s="94" t="s">
        <v>156</v>
      </c>
      <c r="C56" s="95">
        <v>3530</v>
      </c>
      <c r="D56" s="69">
        <f>SUM(D54:D55)</f>
        <v>0</v>
      </c>
      <c r="E56" s="69">
        <f>SUM(E54:E55)</f>
        <v>0</v>
      </c>
    </row>
    <row r="57" spans="1:5" s="9" customFormat="1" x14ac:dyDescent="0.2">
      <c r="A57" s="86">
        <v>47</v>
      </c>
      <c r="B57" s="94" t="s">
        <v>27</v>
      </c>
      <c r="C57" s="96">
        <v>3540</v>
      </c>
      <c r="D57" s="110"/>
      <c r="E57" s="109"/>
    </row>
    <row r="58" spans="1:5" s="9" customFormat="1" x14ac:dyDescent="0.2">
      <c r="A58" s="86">
        <v>48</v>
      </c>
      <c r="B58" s="94" t="s">
        <v>28</v>
      </c>
      <c r="C58" s="95">
        <v>3550</v>
      </c>
      <c r="D58" s="108"/>
      <c r="E58" s="109"/>
    </row>
    <row r="60" spans="1:5" x14ac:dyDescent="0.2">
      <c r="B60" s="14" t="s">
        <v>94</v>
      </c>
    </row>
    <row r="61" spans="1:5" x14ac:dyDescent="0.2">
      <c r="B61" s="14" t="s">
        <v>170</v>
      </c>
    </row>
  </sheetData>
  <sheetProtection algorithmName="SHA-512" hashValue="julhTyGhcVSG7A5+AeK8UUVd3Y0NC3PyczKkihtPZRvPbqz8MPclhtEO013BNGlGre8xcYhyTwM/Ti9Twd1blQ==" saltValue="2DwmnpVaFNLPMRGgYJBFow==" spinCount="100000" sheet="1" objects="1" scenarios="1"/>
  <mergeCells count="22">
    <mergeCell ref="A9:E9"/>
    <mergeCell ref="A10:B10"/>
    <mergeCell ref="A7:B7"/>
    <mergeCell ref="C7:E7"/>
    <mergeCell ref="A8:B8"/>
    <mergeCell ref="C8:E8"/>
    <mergeCell ref="A4:B4"/>
    <mergeCell ref="C4:E4"/>
    <mergeCell ref="A5:B6"/>
    <mergeCell ref="D5:E5"/>
    <mergeCell ref="D6:E6"/>
    <mergeCell ref="A1:B1"/>
    <mergeCell ref="C1:E1"/>
    <mergeCell ref="A2:B2"/>
    <mergeCell ref="C2:E2"/>
    <mergeCell ref="A3:B3"/>
    <mergeCell ref="C3:E3"/>
    <mergeCell ref="B11:E11"/>
    <mergeCell ref="B12:E12"/>
    <mergeCell ref="B27:E27"/>
    <mergeCell ref="B42:E42"/>
    <mergeCell ref="B50:E5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1"/>
  <sheetViews>
    <sheetView showGridLines="0" topLeftCell="A34" zoomScale="85" zoomScaleNormal="85" workbookViewId="0">
      <selection activeCell="A46" sqref="A46"/>
    </sheetView>
  </sheetViews>
  <sheetFormatPr defaultColWidth="0" defaultRowHeight="12.75" x14ac:dyDescent="0.2"/>
  <cols>
    <col min="1" max="1" width="6" customWidth="1"/>
    <col min="2" max="2" width="75" customWidth="1"/>
    <col min="3" max="3" width="9.33203125" customWidth="1"/>
    <col min="4" max="47" width="9.83203125" customWidth="1"/>
    <col min="48" max="48" width="9.33203125" customWidth="1"/>
    <col min="49" max="16384" width="9.33203125" hidden="1"/>
  </cols>
  <sheetData>
    <row r="1" spans="1:47" x14ac:dyDescent="0.2">
      <c r="A1" s="143" t="s">
        <v>54</v>
      </c>
      <c r="B1" s="143"/>
      <c r="C1" s="143"/>
      <c r="D1" s="142"/>
      <c r="E1" s="142"/>
      <c r="F1" s="142"/>
    </row>
    <row r="2" spans="1:47" x14ac:dyDescent="0.2">
      <c r="A2" s="136" t="s">
        <v>55</v>
      </c>
      <c r="B2" s="136"/>
      <c r="C2" s="136"/>
      <c r="D2" s="142"/>
      <c r="E2" s="142"/>
      <c r="F2" s="142"/>
    </row>
    <row r="3" spans="1:47" x14ac:dyDescent="0.2">
      <c r="A3" s="144" t="s">
        <v>93</v>
      </c>
      <c r="B3" s="136"/>
      <c r="C3" s="136"/>
      <c r="D3" s="142"/>
      <c r="E3" s="142"/>
      <c r="F3" s="142"/>
    </row>
    <row r="4" spans="1:47" x14ac:dyDescent="0.2">
      <c r="A4" s="136" t="s">
        <v>56</v>
      </c>
      <c r="B4" s="136"/>
      <c r="C4" s="136"/>
      <c r="D4" s="142"/>
      <c r="E4" s="142"/>
      <c r="F4" s="142"/>
    </row>
    <row r="5" spans="1:47" x14ac:dyDescent="0.2">
      <c r="A5" s="136" t="s">
        <v>57</v>
      </c>
      <c r="B5" s="136"/>
      <c r="C5" s="136"/>
      <c r="D5" s="101"/>
      <c r="E5" s="137" t="s">
        <v>58</v>
      </c>
      <c r="F5" s="137"/>
    </row>
    <row r="6" spans="1:47" x14ac:dyDescent="0.2">
      <c r="A6" s="136"/>
      <c r="B6" s="136"/>
      <c r="C6" s="136"/>
      <c r="D6" s="102"/>
      <c r="E6" s="137" t="s">
        <v>59</v>
      </c>
      <c r="F6" s="137"/>
    </row>
    <row r="7" spans="1:47" x14ac:dyDescent="0.2">
      <c r="A7" s="200" t="s">
        <v>60</v>
      </c>
      <c r="B7" s="201"/>
      <c r="C7" s="202"/>
      <c r="D7" s="137" t="s">
        <v>0</v>
      </c>
      <c r="E7" s="137"/>
      <c r="F7" s="137"/>
    </row>
    <row r="8" spans="1:47" x14ac:dyDescent="0.2">
      <c r="A8" s="136" t="s">
        <v>61</v>
      </c>
      <c r="B8" s="136"/>
      <c r="C8" s="136"/>
      <c r="D8" s="138" t="s">
        <v>62</v>
      </c>
      <c r="E8" s="138"/>
      <c r="F8" s="138"/>
    </row>
    <row r="9" spans="1:47" ht="30" customHeight="1" x14ac:dyDescent="0.2">
      <c r="A9" s="203" t="s">
        <v>108</v>
      </c>
      <c r="B9" s="203"/>
      <c r="C9" s="203"/>
      <c r="D9" s="203"/>
      <c r="E9" s="203"/>
      <c r="F9" s="203"/>
    </row>
    <row r="10" spans="1:47" ht="13.5" thickBot="1" x14ac:dyDescent="0.25"/>
    <row r="11" spans="1:47" ht="13.9" customHeight="1" thickBot="1" x14ac:dyDescent="0.25">
      <c r="A11" s="20"/>
      <c r="B11" s="186" t="s">
        <v>1</v>
      </c>
      <c r="C11" s="186" t="s">
        <v>53</v>
      </c>
      <c r="D11" s="184"/>
      <c r="E11" s="159"/>
      <c r="F11" s="159"/>
      <c r="G11" s="159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185"/>
      <c r="U11" s="185"/>
      <c r="V11" s="185"/>
      <c r="W11" s="185"/>
      <c r="X11" s="185"/>
      <c r="Y11" s="185"/>
      <c r="Z11" s="185"/>
      <c r="AA11" s="185"/>
      <c r="AB11" s="204"/>
      <c r="AC11" s="204"/>
      <c r="AD11" s="204"/>
      <c r="AE11" s="204"/>
      <c r="AF11" s="159"/>
      <c r="AG11" s="159"/>
      <c r="AH11" s="159"/>
      <c r="AI11" s="159"/>
      <c r="AJ11" s="159"/>
      <c r="AK11" s="159"/>
      <c r="AL11" s="159"/>
      <c r="AM11" s="159"/>
      <c r="AN11" s="36"/>
      <c r="AO11" s="36"/>
      <c r="AP11" s="36"/>
      <c r="AQ11" s="36"/>
      <c r="AR11" s="159" t="s">
        <v>178</v>
      </c>
      <c r="AS11" s="159"/>
      <c r="AT11" s="159"/>
      <c r="AU11" s="160"/>
    </row>
    <row r="12" spans="1:47" ht="13.9" customHeight="1" thickBot="1" x14ac:dyDescent="0.25">
      <c r="A12" s="21"/>
      <c r="B12" s="187"/>
      <c r="C12" s="187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5"/>
      <c r="U12" s="35"/>
      <c r="V12" s="35"/>
      <c r="W12" s="35"/>
      <c r="X12" s="35"/>
      <c r="Y12" s="35"/>
      <c r="Z12" s="35"/>
      <c r="AA12" s="35"/>
      <c r="AB12" s="37"/>
      <c r="AC12" s="37"/>
      <c r="AD12" s="37"/>
      <c r="AE12" s="37"/>
      <c r="AF12" s="36"/>
      <c r="AG12" s="36"/>
      <c r="AH12" s="36"/>
      <c r="AI12" s="36"/>
      <c r="AJ12" s="159" t="s">
        <v>167</v>
      </c>
      <c r="AK12" s="159"/>
      <c r="AL12" s="159"/>
      <c r="AM12" s="160"/>
      <c r="AN12" s="165" t="s">
        <v>134</v>
      </c>
      <c r="AO12" s="166"/>
      <c r="AP12" s="166"/>
      <c r="AQ12" s="167"/>
      <c r="AR12" s="161"/>
      <c r="AS12" s="161"/>
      <c r="AT12" s="161"/>
      <c r="AU12" s="162"/>
    </row>
    <row r="13" spans="1:47" ht="41.45" customHeight="1" thickBot="1" x14ac:dyDescent="0.25">
      <c r="A13" s="21"/>
      <c r="B13" s="187"/>
      <c r="C13" s="187"/>
      <c r="D13" s="165" t="s">
        <v>30</v>
      </c>
      <c r="E13" s="159"/>
      <c r="F13" s="159"/>
      <c r="G13" s="160"/>
      <c r="H13" s="165" t="s">
        <v>77</v>
      </c>
      <c r="I13" s="159"/>
      <c r="J13" s="159"/>
      <c r="K13" s="160"/>
      <c r="L13" s="165" t="s">
        <v>78</v>
      </c>
      <c r="M13" s="159"/>
      <c r="N13" s="159"/>
      <c r="O13" s="160"/>
      <c r="P13" s="165" t="s">
        <v>79</v>
      </c>
      <c r="Q13" s="159"/>
      <c r="R13" s="159"/>
      <c r="S13" s="160"/>
      <c r="T13" s="181" t="s">
        <v>157</v>
      </c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65" t="s">
        <v>32</v>
      </c>
      <c r="AG13" s="159"/>
      <c r="AH13" s="159"/>
      <c r="AI13" s="160"/>
      <c r="AJ13" s="161"/>
      <c r="AK13" s="161"/>
      <c r="AL13" s="161"/>
      <c r="AM13" s="162"/>
      <c r="AN13" s="168"/>
      <c r="AO13" s="169"/>
      <c r="AP13" s="169"/>
      <c r="AQ13" s="170"/>
      <c r="AR13" s="161"/>
      <c r="AS13" s="161"/>
      <c r="AT13" s="161"/>
      <c r="AU13" s="162"/>
    </row>
    <row r="14" spans="1:47" ht="21" customHeight="1" x14ac:dyDescent="0.2">
      <c r="A14" s="21"/>
      <c r="B14" s="187"/>
      <c r="C14" s="187"/>
      <c r="D14" s="174"/>
      <c r="E14" s="161"/>
      <c r="F14" s="161"/>
      <c r="G14" s="162"/>
      <c r="H14" s="174"/>
      <c r="I14" s="161"/>
      <c r="J14" s="161"/>
      <c r="K14" s="162"/>
      <c r="L14" s="174"/>
      <c r="M14" s="161"/>
      <c r="N14" s="161"/>
      <c r="O14" s="162"/>
      <c r="P14" s="174"/>
      <c r="Q14" s="161"/>
      <c r="R14" s="161"/>
      <c r="S14" s="162"/>
      <c r="T14" s="178" t="s">
        <v>165</v>
      </c>
      <c r="U14" s="178"/>
      <c r="V14" s="178"/>
      <c r="W14" s="189"/>
      <c r="X14" s="191" t="s">
        <v>33</v>
      </c>
      <c r="Y14" s="192"/>
      <c r="Z14" s="192"/>
      <c r="AA14" s="182"/>
      <c r="AB14" s="178" t="s">
        <v>31</v>
      </c>
      <c r="AC14" s="178"/>
      <c r="AD14" s="178"/>
      <c r="AE14" s="178"/>
      <c r="AF14" s="174"/>
      <c r="AG14" s="161"/>
      <c r="AH14" s="161"/>
      <c r="AI14" s="162"/>
      <c r="AJ14" s="161"/>
      <c r="AK14" s="161"/>
      <c r="AL14" s="161"/>
      <c r="AM14" s="162"/>
      <c r="AN14" s="168"/>
      <c r="AO14" s="169"/>
      <c r="AP14" s="169"/>
      <c r="AQ14" s="170"/>
      <c r="AR14" s="161"/>
      <c r="AS14" s="161"/>
      <c r="AT14" s="161"/>
      <c r="AU14" s="162"/>
    </row>
    <row r="15" spans="1:47" s="9" customFormat="1" ht="10.9" customHeight="1" thickBot="1" x14ac:dyDescent="0.25">
      <c r="A15" s="22"/>
      <c r="B15" s="187"/>
      <c r="C15" s="187"/>
      <c r="D15" s="175"/>
      <c r="E15" s="176"/>
      <c r="F15" s="176"/>
      <c r="G15" s="177"/>
      <c r="H15" s="175"/>
      <c r="I15" s="176"/>
      <c r="J15" s="176"/>
      <c r="K15" s="177"/>
      <c r="L15" s="175"/>
      <c r="M15" s="176"/>
      <c r="N15" s="176"/>
      <c r="O15" s="177"/>
      <c r="P15" s="175"/>
      <c r="Q15" s="176"/>
      <c r="R15" s="176"/>
      <c r="S15" s="177"/>
      <c r="T15" s="179"/>
      <c r="U15" s="179"/>
      <c r="V15" s="179"/>
      <c r="W15" s="190"/>
      <c r="X15" s="193"/>
      <c r="Y15" s="163"/>
      <c r="Z15" s="163"/>
      <c r="AA15" s="194"/>
      <c r="AB15" s="179"/>
      <c r="AC15" s="179"/>
      <c r="AD15" s="179"/>
      <c r="AE15" s="179"/>
      <c r="AF15" s="175"/>
      <c r="AG15" s="176"/>
      <c r="AH15" s="176"/>
      <c r="AI15" s="177"/>
      <c r="AJ15" s="161"/>
      <c r="AK15" s="161"/>
      <c r="AL15" s="161"/>
      <c r="AM15" s="162"/>
      <c r="AN15" s="171"/>
      <c r="AO15" s="172"/>
      <c r="AP15" s="172"/>
      <c r="AQ15" s="173"/>
      <c r="AR15" s="163"/>
      <c r="AS15" s="163"/>
      <c r="AT15" s="163"/>
      <c r="AU15" s="164"/>
    </row>
    <row r="16" spans="1:47" ht="13.9" customHeight="1" thickBot="1" x14ac:dyDescent="0.25">
      <c r="A16" s="21"/>
      <c r="B16" s="187"/>
      <c r="C16" s="187"/>
      <c r="D16" s="193"/>
      <c r="E16" s="163"/>
      <c r="F16" s="163"/>
      <c r="G16" s="199" t="s">
        <v>34</v>
      </c>
      <c r="H16" s="193"/>
      <c r="I16" s="163"/>
      <c r="J16" s="163"/>
      <c r="K16" s="199" t="s">
        <v>34</v>
      </c>
      <c r="L16" s="193"/>
      <c r="M16" s="163"/>
      <c r="N16" s="163"/>
      <c r="O16" s="199" t="s">
        <v>34</v>
      </c>
      <c r="P16" s="193"/>
      <c r="Q16" s="163"/>
      <c r="R16" s="163"/>
      <c r="S16" s="199" t="s">
        <v>34</v>
      </c>
      <c r="T16" s="180"/>
      <c r="U16" s="181"/>
      <c r="V16" s="181"/>
      <c r="W16" s="182" t="s">
        <v>34</v>
      </c>
      <c r="X16" s="180"/>
      <c r="Y16" s="181"/>
      <c r="Z16" s="181"/>
      <c r="AA16" s="182" t="s">
        <v>34</v>
      </c>
      <c r="AB16" s="196"/>
      <c r="AC16" s="197"/>
      <c r="AD16" s="197"/>
      <c r="AE16" s="189" t="s">
        <v>34</v>
      </c>
      <c r="AF16" s="193"/>
      <c r="AG16" s="163"/>
      <c r="AH16" s="163"/>
      <c r="AI16" s="199" t="s">
        <v>34</v>
      </c>
      <c r="AJ16" s="180"/>
      <c r="AK16" s="181"/>
      <c r="AL16" s="181"/>
      <c r="AM16" s="182" t="s">
        <v>34</v>
      </c>
      <c r="AN16" s="205"/>
      <c r="AO16" s="206"/>
      <c r="AP16" s="206"/>
      <c r="AQ16" s="199" t="s">
        <v>34</v>
      </c>
      <c r="AR16" s="180"/>
      <c r="AS16" s="181"/>
      <c r="AT16" s="181"/>
      <c r="AU16" s="195" t="s">
        <v>34</v>
      </c>
    </row>
    <row r="17" spans="1:47" s="9" customFormat="1" ht="75" customHeight="1" thickBot="1" x14ac:dyDescent="0.25">
      <c r="A17" s="23"/>
      <c r="B17" s="188"/>
      <c r="C17" s="188"/>
      <c r="D17" s="26" t="s">
        <v>35</v>
      </c>
      <c r="E17" s="26" t="s">
        <v>36</v>
      </c>
      <c r="F17" s="26" t="s">
        <v>37</v>
      </c>
      <c r="G17" s="183"/>
      <c r="H17" s="26" t="s">
        <v>35</v>
      </c>
      <c r="I17" s="26" t="s">
        <v>36</v>
      </c>
      <c r="J17" s="26" t="s">
        <v>37</v>
      </c>
      <c r="K17" s="183"/>
      <c r="L17" s="26" t="s">
        <v>35</v>
      </c>
      <c r="M17" s="26" t="s">
        <v>36</v>
      </c>
      <c r="N17" s="26" t="s">
        <v>37</v>
      </c>
      <c r="O17" s="183"/>
      <c r="P17" s="26" t="s">
        <v>35</v>
      </c>
      <c r="Q17" s="26" t="s">
        <v>36</v>
      </c>
      <c r="R17" s="26" t="s">
        <v>37</v>
      </c>
      <c r="S17" s="183"/>
      <c r="T17" s="26" t="s">
        <v>35</v>
      </c>
      <c r="U17" s="26" t="s">
        <v>36</v>
      </c>
      <c r="V17" s="26" t="s">
        <v>37</v>
      </c>
      <c r="W17" s="183"/>
      <c r="X17" s="26" t="s">
        <v>35</v>
      </c>
      <c r="Y17" s="26" t="s">
        <v>36</v>
      </c>
      <c r="Z17" s="26" t="s">
        <v>37</v>
      </c>
      <c r="AA17" s="183"/>
      <c r="AB17" s="29" t="s">
        <v>35</v>
      </c>
      <c r="AC17" s="29" t="s">
        <v>36</v>
      </c>
      <c r="AD17" s="29" t="s">
        <v>37</v>
      </c>
      <c r="AE17" s="207"/>
      <c r="AF17" s="26" t="s">
        <v>35</v>
      </c>
      <c r="AG17" s="26" t="s">
        <v>36</v>
      </c>
      <c r="AH17" s="26" t="s">
        <v>37</v>
      </c>
      <c r="AI17" s="183"/>
      <c r="AJ17" s="26" t="s">
        <v>35</v>
      </c>
      <c r="AK17" s="26" t="s">
        <v>36</v>
      </c>
      <c r="AL17" s="26" t="s">
        <v>37</v>
      </c>
      <c r="AM17" s="183"/>
      <c r="AN17" s="26" t="s">
        <v>35</v>
      </c>
      <c r="AO17" s="26" t="s">
        <v>36</v>
      </c>
      <c r="AP17" s="26" t="s">
        <v>37</v>
      </c>
      <c r="AQ17" s="183"/>
      <c r="AR17" s="26" t="s">
        <v>35</v>
      </c>
      <c r="AS17" s="26" t="s">
        <v>36</v>
      </c>
      <c r="AT17" s="26" t="s">
        <v>37</v>
      </c>
      <c r="AU17" s="177"/>
    </row>
    <row r="18" spans="1:47" x14ac:dyDescent="0.2">
      <c r="A18" s="18">
        <v>1</v>
      </c>
      <c r="B18" s="12" t="s">
        <v>38</v>
      </c>
      <c r="C18" s="44">
        <v>4000</v>
      </c>
      <c r="D18" s="112"/>
      <c r="E18" s="113"/>
      <c r="F18" s="113"/>
      <c r="G18" s="112"/>
      <c r="H18" s="112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4"/>
      <c r="AC18" s="114"/>
      <c r="AD18" s="114"/>
      <c r="AE18" s="114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5"/>
    </row>
    <row r="19" spans="1:47" s="34" customFormat="1" x14ac:dyDescent="0.2">
      <c r="A19" s="32">
        <f>A18+1</f>
        <v>2</v>
      </c>
      <c r="B19" s="33" t="s">
        <v>163</v>
      </c>
      <c r="C19" s="45">
        <f>C18+10</f>
        <v>4010</v>
      </c>
      <c r="D19" s="116"/>
      <c r="E19" s="117"/>
      <c r="F19" s="117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6"/>
      <c r="U19" s="116"/>
      <c r="V19" s="116"/>
      <c r="W19" s="118"/>
      <c r="X19" s="116"/>
      <c r="Y19" s="116"/>
      <c r="Z19" s="116"/>
      <c r="AA19" s="118"/>
      <c r="AB19" s="119"/>
      <c r="AC19" s="119"/>
      <c r="AD19" s="119"/>
      <c r="AE19" s="120"/>
      <c r="AF19" s="116"/>
      <c r="AG19" s="116"/>
      <c r="AH19" s="116"/>
      <c r="AI19" s="118"/>
      <c r="AJ19" s="116"/>
      <c r="AK19" s="116"/>
      <c r="AL19" s="116"/>
      <c r="AM19" s="118"/>
      <c r="AN19" s="118"/>
      <c r="AO19" s="118"/>
      <c r="AP19" s="118"/>
      <c r="AQ19" s="118"/>
      <c r="AR19" s="116"/>
      <c r="AS19" s="116"/>
      <c r="AT19" s="116"/>
      <c r="AU19" s="121"/>
    </row>
    <row r="20" spans="1:47" s="34" customFormat="1" x14ac:dyDescent="0.2">
      <c r="A20" s="32">
        <f t="shared" ref="A20:A28" si="0">A19+1</f>
        <v>3</v>
      </c>
      <c r="B20" s="33" t="s">
        <v>164</v>
      </c>
      <c r="C20" s="45">
        <f t="shared" ref="C20:C28" si="1">C19+10</f>
        <v>4020</v>
      </c>
      <c r="D20" s="116"/>
      <c r="E20" s="117"/>
      <c r="F20" s="117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6"/>
      <c r="U20" s="116"/>
      <c r="V20" s="116"/>
      <c r="W20" s="118"/>
      <c r="X20" s="116"/>
      <c r="Y20" s="116"/>
      <c r="Z20" s="116"/>
      <c r="AA20" s="118"/>
      <c r="AB20" s="119"/>
      <c r="AC20" s="119"/>
      <c r="AD20" s="119"/>
      <c r="AE20" s="120"/>
      <c r="AF20" s="116"/>
      <c r="AG20" s="116"/>
      <c r="AH20" s="116"/>
      <c r="AI20" s="118"/>
      <c r="AJ20" s="116"/>
      <c r="AK20" s="116"/>
      <c r="AL20" s="116"/>
      <c r="AM20" s="118"/>
      <c r="AN20" s="118"/>
      <c r="AO20" s="118"/>
      <c r="AP20" s="118"/>
      <c r="AQ20" s="118"/>
      <c r="AR20" s="116"/>
      <c r="AS20" s="116"/>
      <c r="AT20" s="116"/>
      <c r="AU20" s="121"/>
    </row>
    <row r="21" spans="1:47" s="59" customFormat="1" x14ac:dyDescent="0.2">
      <c r="A21" s="58">
        <f t="shared" si="0"/>
        <v>4</v>
      </c>
      <c r="B21" s="41" t="s">
        <v>158</v>
      </c>
      <c r="C21" s="46">
        <f t="shared" si="1"/>
        <v>4030</v>
      </c>
      <c r="D21" s="13">
        <f>SUM(D19:D20)</f>
        <v>0</v>
      </c>
      <c r="E21" s="13">
        <f t="shared" ref="E21:AQ21" si="2">SUM(E19:E20)</f>
        <v>0</v>
      </c>
      <c r="F21" s="13">
        <f t="shared" si="2"/>
        <v>0</v>
      </c>
      <c r="G21" s="13">
        <f t="shared" si="2"/>
        <v>0</v>
      </c>
      <c r="H21" s="13">
        <f t="shared" si="2"/>
        <v>0</v>
      </c>
      <c r="I21" s="13">
        <f t="shared" si="2"/>
        <v>0</v>
      </c>
      <c r="J21" s="13">
        <f t="shared" si="2"/>
        <v>0</v>
      </c>
      <c r="K21" s="13">
        <f t="shared" si="2"/>
        <v>0</v>
      </c>
      <c r="L21" s="13">
        <f t="shared" si="2"/>
        <v>0</v>
      </c>
      <c r="M21" s="13">
        <f t="shared" si="2"/>
        <v>0</v>
      </c>
      <c r="N21" s="13">
        <f t="shared" si="2"/>
        <v>0</v>
      </c>
      <c r="O21" s="13">
        <f t="shared" si="2"/>
        <v>0</v>
      </c>
      <c r="P21" s="13">
        <f t="shared" si="2"/>
        <v>0</v>
      </c>
      <c r="Q21" s="13">
        <f t="shared" si="2"/>
        <v>0</v>
      </c>
      <c r="R21" s="13">
        <f t="shared" si="2"/>
        <v>0</v>
      </c>
      <c r="S21" s="13">
        <f t="shared" si="2"/>
        <v>0</v>
      </c>
      <c r="T21" s="13">
        <f t="shared" si="2"/>
        <v>0</v>
      </c>
      <c r="U21" s="13">
        <f t="shared" si="2"/>
        <v>0</v>
      </c>
      <c r="V21" s="13">
        <f t="shared" si="2"/>
        <v>0</v>
      </c>
      <c r="W21" s="13">
        <f t="shared" si="2"/>
        <v>0</v>
      </c>
      <c r="X21" s="13">
        <f t="shared" si="2"/>
        <v>0</v>
      </c>
      <c r="Y21" s="13">
        <f t="shared" si="2"/>
        <v>0</v>
      </c>
      <c r="Z21" s="13">
        <f t="shared" si="2"/>
        <v>0</v>
      </c>
      <c r="AA21" s="13">
        <f t="shared" si="2"/>
        <v>0</v>
      </c>
      <c r="AB21" s="13">
        <f t="shared" si="2"/>
        <v>0</v>
      </c>
      <c r="AC21" s="13">
        <f t="shared" si="2"/>
        <v>0</v>
      </c>
      <c r="AD21" s="13">
        <f t="shared" si="2"/>
        <v>0</v>
      </c>
      <c r="AE21" s="13">
        <f t="shared" si="2"/>
        <v>0</v>
      </c>
      <c r="AF21" s="13">
        <f t="shared" si="2"/>
        <v>0</v>
      </c>
      <c r="AG21" s="13">
        <f t="shared" si="2"/>
        <v>0</v>
      </c>
      <c r="AH21" s="13">
        <f t="shared" si="2"/>
        <v>0</v>
      </c>
      <c r="AI21" s="13">
        <f t="shared" si="2"/>
        <v>0</v>
      </c>
      <c r="AJ21" s="13">
        <f t="shared" si="2"/>
        <v>0</v>
      </c>
      <c r="AK21" s="13">
        <f t="shared" si="2"/>
        <v>0</v>
      </c>
      <c r="AL21" s="13">
        <f t="shared" si="2"/>
        <v>0</v>
      </c>
      <c r="AM21" s="13">
        <f t="shared" si="2"/>
        <v>0</v>
      </c>
      <c r="AN21" s="13">
        <f t="shared" si="2"/>
        <v>0</v>
      </c>
      <c r="AO21" s="13">
        <f t="shared" si="2"/>
        <v>0</v>
      </c>
      <c r="AP21" s="13">
        <f t="shared" si="2"/>
        <v>0</v>
      </c>
      <c r="AQ21" s="13">
        <f t="shared" si="2"/>
        <v>0</v>
      </c>
      <c r="AR21" s="13">
        <f>SUM(AR19:AR20)</f>
        <v>0</v>
      </c>
      <c r="AS21" s="13">
        <f t="shared" ref="AS21" si="3">SUM(AS19:AS20)</f>
        <v>0</v>
      </c>
      <c r="AT21" s="13">
        <f t="shared" ref="AT21" si="4">SUM(AT19:AT20)</f>
        <v>0</v>
      </c>
      <c r="AU21" s="13">
        <f t="shared" ref="AU21" si="5">SUM(AU19:AU20)</f>
        <v>0</v>
      </c>
    </row>
    <row r="22" spans="1:47" s="38" customFormat="1" x14ac:dyDescent="0.2">
      <c r="A22" s="32">
        <f t="shared" si="0"/>
        <v>5</v>
      </c>
      <c r="B22" s="43" t="s">
        <v>159</v>
      </c>
      <c r="C22" s="45">
        <f t="shared" si="1"/>
        <v>4040</v>
      </c>
      <c r="D22" s="122"/>
      <c r="E22" s="123"/>
      <c r="F22" s="123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4"/>
      <c r="AC22" s="124"/>
      <c r="AD22" s="124"/>
      <c r="AE22" s="124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5"/>
    </row>
    <row r="23" spans="1:47" s="34" customFormat="1" x14ac:dyDescent="0.2">
      <c r="A23" s="32">
        <f t="shared" si="0"/>
        <v>6</v>
      </c>
      <c r="B23" s="42" t="s">
        <v>39</v>
      </c>
      <c r="C23" s="45">
        <f t="shared" si="1"/>
        <v>4050</v>
      </c>
      <c r="D23" s="116"/>
      <c r="E23" s="117"/>
      <c r="F23" s="117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6"/>
      <c r="U23" s="116"/>
      <c r="V23" s="116"/>
      <c r="W23" s="118"/>
      <c r="X23" s="116"/>
      <c r="Y23" s="116"/>
      <c r="Z23" s="116"/>
      <c r="AA23" s="118"/>
      <c r="AB23" s="119"/>
      <c r="AC23" s="119"/>
      <c r="AD23" s="119"/>
      <c r="AE23" s="120"/>
      <c r="AF23" s="116"/>
      <c r="AG23" s="116"/>
      <c r="AH23" s="116"/>
      <c r="AI23" s="118"/>
      <c r="AJ23" s="116"/>
      <c r="AK23" s="116"/>
      <c r="AL23" s="116"/>
      <c r="AM23" s="118"/>
      <c r="AN23" s="118"/>
      <c r="AO23" s="118"/>
      <c r="AP23" s="118"/>
      <c r="AQ23" s="118"/>
      <c r="AR23" s="116"/>
      <c r="AS23" s="116"/>
      <c r="AT23" s="116"/>
      <c r="AU23" s="121"/>
    </row>
    <row r="24" spans="1:47" s="34" customFormat="1" x14ac:dyDescent="0.2">
      <c r="A24" s="32">
        <f t="shared" si="0"/>
        <v>7</v>
      </c>
      <c r="B24" s="42" t="s">
        <v>160</v>
      </c>
      <c r="C24" s="45">
        <f t="shared" si="1"/>
        <v>4060</v>
      </c>
      <c r="D24" s="116"/>
      <c r="E24" s="117"/>
      <c r="F24" s="117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6"/>
      <c r="U24" s="116"/>
      <c r="V24" s="116"/>
      <c r="W24" s="118"/>
      <c r="X24" s="116"/>
      <c r="Y24" s="116"/>
      <c r="Z24" s="116"/>
      <c r="AA24" s="118"/>
      <c r="AB24" s="119"/>
      <c r="AC24" s="119"/>
      <c r="AD24" s="119"/>
      <c r="AE24" s="120"/>
      <c r="AF24" s="116"/>
      <c r="AG24" s="116"/>
      <c r="AH24" s="116"/>
      <c r="AI24" s="118"/>
      <c r="AJ24" s="116"/>
      <c r="AK24" s="116"/>
      <c r="AL24" s="116"/>
      <c r="AM24" s="118"/>
      <c r="AN24" s="118"/>
      <c r="AO24" s="118"/>
      <c r="AP24" s="118"/>
      <c r="AQ24" s="118"/>
      <c r="AR24" s="116"/>
      <c r="AS24" s="116"/>
      <c r="AT24" s="116"/>
      <c r="AU24" s="121"/>
    </row>
    <row r="25" spans="1:47" s="34" customFormat="1" x14ac:dyDescent="0.2">
      <c r="A25" s="32">
        <f t="shared" si="0"/>
        <v>8</v>
      </c>
      <c r="B25" s="42" t="s">
        <v>161</v>
      </c>
      <c r="C25" s="45">
        <f t="shared" si="1"/>
        <v>4070</v>
      </c>
      <c r="D25" s="116"/>
      <c r="E25" s="117"/>
      <c r="F25" s="117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6"/>
      <c r="U25" s="116"/>
      <c r="V25" s="116"/>
      <c r="W25" s="118"/>
      <c r="X25" s="116"/>
      <c r="Y25" s="116"/>
      <c r="Z25" s="116"/>
      <c r="AA25" s="118"/>
      <c r="AB25" s="119"/>
      <c r="AC25" s="119"/>
      <c r="AD25" s="119"/>
      <c r="AE25" s="120"/>
      <c r="AF25" s="116"/>
      <c r="AG25" s="116"/>
      <c r="AH25" s="116"/>
      <c r="AI25" s="118"/>
      <c r="AJ25" s="116"/>
      <c r="AK25" s="116"/>
      <c r="AL25" s="116"/>
      <c r="AM25" s="118"/>
      <c r="AN25" s="118"/>
      <c r="AO25" s="118"/>
      <c r="AP25" s="118"/>
      <c r="AQ25" s="118"/>
      <c r="AR25" s="116"/>
      <c r="AS25" s="116"/>
      <c r="AT25" s="116"/>
      <c r="AU25" s="121"/>
    </row>
    <row r="26" spans="1:47" s="34" customFormat="1" x14ac:dyDescent="0.2">
      <c r="A26" s="32">
        <f t="shared" si="0"/>
        <v>9</v>
      </c>
      <c r="B26" s="42" t="s">
        <v>40</v>
      </c>
      <c r="C26" s="45">
        <f t="shared" si="1"/>
        <v>4080</v>
      </c>
      <c r="D26" s="116"/>
      <c r="E26" s="117"/>
      <c r="F26" s="117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6"/>
      <c r="U26" s="116"/>
      <c r="V26" s="116"/>
      <c r="W26" s="118"/>
      <c r="X26" s="116"/>
      <c r="Y26" s="116"/>
      <c r="Z26" s="116"/>
      <c r="AA26" s="118"/>
      <c r="AB26" s="119"/>
      <c r="AC26" s="119"/>
      <c r="AD26" s="119"/>
      <c r="AE26" s="120"/>
      <c r="AF26" s="116"/>
      <c r="AG26" s="116"/>
      <c r="AH26" s="116"/>
      <c r="AI26" s="118"/>
      <c r="AJ26" s="116"/>
      <c r="AK26" s="116"/>
      <c r="AL26" s="116"/>
      <c r="AM26" s="118"/>
      <c r="AN26" s="118"/>
      <c r="AO26" s="118"/>
      <c r="AP26" s="118"/>
      <c r="AQ26" s="118"/>
      <c r="AR26" s="116"/>
      <c r="AS26" s="116"/>
      <c r="AT26" s="116"/>
      <c r="AU26" s="121"/>
    </row>
    <row r="27" spans="1:47" s="59" customFormat="1" x14ac:dyDescent="0.2">
      <c r="A27" s="58">
        <f t="shared" si="0"/>
        <v>10</v>
      </c>
      <c r="B27" s="12" t="s">
        <v>162</v>
      </c>
      <c r="C27" s="46">
        <f t="shared" si="1"/>
        <v>4090</v>
      </c>
      <c r="D27" s="13">
        <f>SUM(D22:D26)+D21</f>
        <v>0</v>
      </c>
      <c r="E27" s="13">
        <f t="shared" ref="E27:AU27" si="6">SUM(E22:E26)+E21</f>
        <v>0</v>
      </c>
      <c r="F27" s="13">
        <f t="shared" si="6"/>
        <v>0</v>
      </c>
      <c r="G27" s="13">
        <f t="shared" si="6"/>
        <v>0</v>
      </c>
      <c r="H27" s="13">
        <f t="shared" si="6"/>
        <v>0</v>
      </c>
      <c r="I27" s="13">
        <f t="shared" si="6"/>
        <v>0</v>
      </c>
      <c r="J27" s="13">
        <f t="shared" si="6"/>
        <v>0</v>
      </c>
      <c r="K27" s="13">
        <f t="shared" si="6"/>
        <v>0</v>
      </c>
      <c r="L27" s="13">
        <f t="shared" si="6"/>
        <v>0</v>
      </c>
      <c r="M27" s="13">
        <f t="shared" si="6"/>
        <v>0</v>
      </c>
      <c r="N27" s="13">
        <f t="shared" si="6"/>
        <v>0</v>
      </c>
      <c r="O27" s="13">
        <f t="shared" si="6"/>
        <v>0</v>
      </c>
      <c r="P27" s="13">
        <f t="shared" si="6"/>
        <v>0</v>
      </c>
      <c r="Q27" s="13">
        <f t="shared" si="6"/>
        <v>0</v>
      </c>
      <c r="R27" s="13">
        <f t="shared" si="6"/>
        <v>0</v>
      </c>
      <c r="S27" s="13">
        <f t="shared" si="6"/>
        <v>0</v>
      </c>
      <c r="T27" s="13">
        <f t="shared" si="6"/>
        <v>0</v>
      </c>
      <c r="U27" s="13">
        <f t="shared" si="6"/>
        <v>0</v>
      </c>
      <c r="V27" s="13">
        <f t="shared" si="6"/>
        <v>0</v>
      </c>
      <c r="W27" s="13">
        <f t="shared" si="6"/>
        <v>0</v>
      </c>
      <c r="X27" s="13">
        <f t="shared" si="6"/>
        <v>0</v>
      </c>
      <c r="Y27" s="13">
        <f t="shared" si="6"/>
        <v>0</v>
      </c>
      <c r="Z27" s="13">
        <f t="shared" si="6"/>
        <v>0</v>
      </c>
      <c r="AA27" s="13">
        <f t="shared" si="6"/>
        <v>0</v>
      </c>
      <c r="AB27" s="13">
        <f t="shared" si="6"/>
        <v>0</v>
      </c>
      <c r="AC27" s="13">
        <f t="shared" si="6"/>
        <v>0</v>
      </c>
      <c r="AD27" s="13">
        <f t="shared" si="6"/>
        <v>0</v>
      </c>
      <c r="AE27" s="13">
        <f t="shared" si="6"/>
        <v>0</v>
      </c>
      <c r="AF27" s="13">
        <f t="shared" si="6"/>
        <v>0</v>
      </c>
      <c r="AG27" s="13">
        <f t="shared" si="6"/>
        <v>0</v>
      </c>
      <c r="AH27" s="13">
        <f t="shared" si="6"/>
        <v>0</v>
      </c>
      <c r="AI27" s="13">
        <f t="shared" si="6"/>
        <v>0</v>
      </c>
      <c r="AJ27" s="13">
        <f t="shared" si="6"/>
        <v>0</v>
      </c>
      <c r="AK27" s="13">
        <f t="shared" si="6"/>
        <v>0</v>
      </c>
      <c r="AL27" s="13">
        <f t="shared" si="6"/>
        <v>0</v>
      </c>
      <c r="AM27" s="13">
        <f t="shared" si="6"/>
        <v>0</v>
      </c>
      <c r="AN27" s="13">
        <f t="shared" si="6"/>
        <v>0</v>
      </c>
      <c r="AO27" s="13">
        <f t="shared" si="6"/>
        <v>0</v>
      </c>
      <c r="AP27" s="13">
        <f t="shared" si="6"/>
        <v>0</v>
      </c>
      <c r="AQ27" s="13">
        <f t="shared" si="6"/>
        <v>0</v>
      </c>
      <c r="AR27" s="13">
        <f t="shared" si="6"/>
        <v>0</v>
      </c>
      <c r="AS27" s="13">
        <f t="shared" si="6"/>
        <v>0</v>
      </c>
      <c r="AT27" s="13">
        <f t="shared" si="6"/>
        <v>0</v>
      </c>
      <c r="AU27" s="13">
        <f t="shared" si="6"/>
        <v>0</v>
      </c>
    </row>
    <row r="28" spans="1:47" s="59" customFormat="1" ht="13.5" thickBot="1" x14ac:dyDescent="0.25">
      <c r="A28" s="58">
        <f t="shared" si="0"/>
        <v>11</v>
      </c>
      <c r="B28" s="24" t="s">
        <v>41</v>
      </c>
      <c r="C28" s="126">
        <f t="shared" si="1"/>
        <v>4100</v>
      </c>
      <c r="D28" s="19">
        <f>D18+D27</f>
        <v>0</v>
      </c>
      <c r="E28" s="19">
        <f t="shared" ref="E28:AQ28" si="7">E18+E27</f>
        <v>0</v>
      </c>
      <c r="F28" s="19">
        <f t="shared" si="7"/>
        <v>0</v>
      </c>
      <c r="G28" s="19">
        <f t="shared" si="7"/>
        <v>0</v>
      </c>
      <c r="H28" s="19">
        <f t="shared" si="7"/>
        <v>0</v>
      </c>
      <c r="I28" s="19">
        <f t="shared" si="7"/>
        <v>0</v>
      </c>
      <c r="J28" s="19">
        <f t="shared" si="7"/>
        <v>0</v>
      </c>
      <c r="K28" s="19">
        <f t="shared" si="7"/>
        <v>0</v>
      </c>
      <c r="L28" s="19">
        <f t="shared" si="7"/>
        <v>0</v>
      </c>
      <c r="M28" s="19">
        <f t="shared" si="7"/>
        <v>0</v>
      </c>
      <c r="N28" s="19">
        <f t="shared" si="7"/>
        <v>0</v>
      </c>
      <c r="O28" s="19">
        <f t="shared" si="7"/>
        <v>0</v>
      </c>
      <c r="P28" s="19">
        <f t="shared" si="7"/>
        <v>0</v>
      </c>
      <c r="Q28" s="19">
        <f t="shared" si="7"/>
        <v>0</v>
      </c>
      <c r="R28" s="19">
        <f t="shared" si="7"/>
        <v>0</v>
      </c>
      <c r="S28" s="19">
        <f t="shared" si="7"/>
        <v>0</v>
      </c>
      <c r="T28" s="19">
        <f t="shared" si="7"/>
        <v>0</v>
      </c>
      <c r="U28" s="19">
        <f t="shared" si="7"/>
        <v>0</v>
      </c>
      <c r="V28" s="19">
        <f t="shared" si="7"/>
        <v>0</v>
      </c>
      <c r="W28" s="19">
        <f t="shared" si="7"/>
        <v>0</v>
      </c>
      <c r="X28" s="19">
        <f t="shared" si="7"/>
        <v>0</v>
      </c>
      <c r="Y28" s="19">
        <f t="shared" si="7"/>
        <v>0</v>
      </c>
      <c r="Z28" s="19">
        <f t="shared" si="7"/>
        <v>0</v>
      </c>
      <c r="AA28" s="19">
        <f t="shared" si="7"/>
        <v>0</v>
      </c>
      <c r="AB28" s="19">
        <f t="shared" si="7"/>
        <v>0</v>
      </c>
      <c r="AC28" s="19">
        <f t="shared" si="7"/>
        <v>0</v>
      </c>
      <c r="AD28" s="19">
        <f t="shared" si="7"/>
        <v>0</v>
      </c>
      <c r="AE28" s="19">
        <f t="shared" si="7"/>
        <v>0</v>
      </c>
      <c r="AF28" s="19">
        <f t="shared" si="7"/>
        <v>0</v>
      </c>
      <c r="AG28" s="19">
        <f t="shared" si="7"/>
        <v>0</v>
      </c>
      <c r="AH28" s="19">
        <f t="shared" si="7"/>
        <v>0</v>
      </c>
      <c r="AI28" s="19">
        <f t="shared" si="7"/>
        <v>0</v>
      </c>
      <c r="AJ28" s="19">
        <f t="shared" si="7"/>
        <v>0</v>
      </c>
      <c r="AK28" s="19">
        <f t="shared" si="7"/>
        <v>0</v>
      </c>
      <c r="AL28" s="19">
        <f t="shared" si="7"/>
        <v>0</v>
      </c>
      <c r="AM28" s="19">
        <f t="shared" si="7"/>
        <v>0</v>
      </c>
      <c r="AN28" s="19">
        <f t="shared" si="7"/>
        <v>0</v>
      </c>
      <c r="AO28" s="19">
        <f t="shared" si="7"/>
        <v>0</v>
      </c>
      <c r="AP28" s="19">
        <f t="shared" si="7"/>
        <v>0</v>
      </c>
      <c r="AQ28" s="19">
        <f t="shared" si="7"/>
        <v>0</v>
      </c>
      <c r="AR28" s="19">
        <f>AR18+AR27</f>
        <v>0</v>
      </c>
      <c r="AS28" s="19">
        <f>AS18+AS27</f>
        <v>0</v>
      </c>
      <c r="AT28" s="19">
        <f>AT18+AT27</f>
        <v>0</v>
      </c>
      <c r="AU28" s="19">
        <f>AU18+AU27</f>
        <v>0</v>
      </c>
    </row>
    <row r="29" spans="1:47" ht="23.25" thickBot="1" x14ac:dyDescent="0.25">
      <c r="B29" s="7"/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8"/>
      <c r="X29" s="198"/>
      <c r="Y29" s="198"/>
      <c r="Z29" s="198"/>
      <c r="AA29" s="25"/>
      <c r="AB29" s="198"/>
      <c r="AC29" s="198"/>
      <c r="AD29" s="198"/>
      <c r="AE29" s="198"/>
      <c r="AF29" s="198"/>
      <c r="AG29" s="198"/>
      <c r="AH29" s="198"/>
      <c r="AI29" s="198"/>
      <c r="AJ29" s="198"/>
      <c r="AK29" s="198"/>
      <c r="AL29" s="198"/>
      <c r="AM29" s="7" t="s">
        <v>0</v>
      </c>
      <c r="AN29" s="7"/>
      <c r="AO29" s="7"/>
      <c r="AP29" s="7"/>
      <c r="AQ29" s="7"/>
    </row>
    <row r="30" spans="1:47" ht="13.5" thickBot="1" x14ac:dyDescent="0.25">
      <c r="A30" s="20"/>
      <c r="B30" s="186" t="s">
        <v>2</v>
      </c>
      <c r="C30" s="186" t="s">
        <v>53</v>
      </c>
      <c r="D30" s="184"/>
      <c r="E30" s="159"/>
      <c r="F30" s="159"/>
      <c r="G30" s="15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185"/>
      <c r="U30" s="185"/>
      <c r="V30" s="185"/>
      <c r="W30" s="185"/>
      <c r="X30" s="185"/>
      <c r="Y30" s="185"/>
      <c r="Z30" s="185"/>
      <c r="AA30" s="185"/>
      <c r="AB30" s="204"/>
      <c r="AC30" s="204"/>
      <c r="AD30" s="204"/>
      <c r="AE30" s="204"/>
      <c r="AF30" s="159"/>
      <c r="AG30" s="159"/>
      <c r="AH30" s="159"/>
      <c r="AI30" s="159"/>
      <c r="AJ30" s="159"/>
      <c r="AK30" s="159"/>
      <c r="AL30" s="159"/>
      <c r="AM30" s="159"/>
      <c r="AN30" s="39"/>
      <c r="AO30" s="39"/>
      <c r="AP30" s="39"/>
      <c r="AQ30" s="39"/>
      <c r="AR30" s="159" t="s">
        <v>29</v>
      </c>
      <c r="AS30" s="159"/>
      <c r="AT30" s="159"/>
      <c r="AU30" s="160"/>
    </row>
    <row r="31" spans="1:47" ht="13.5" thickBot="1" x14ac:dyDescent="0.25">
      <c r="A31" s="21"/>
      <c r="B31" s="187"/>
      <c r="C31" s="187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40"/>
      <c r="U31" s="40"/>
      <c r="V31" s="40"/>
      <c r="W31" s="40"/>
      <c r="X31" s="40"/>
      <c r="Y31" s="40"/>
      <c r="Z31" s="40"/>
      <c r="AA31" s="40"/>
      <c r="AB31" s="37"/>
      <c r="AC31" s="37"/>
      <c r="AD31" s="37"/>
      <c r="AE31" s="37"/>
      <c r="AF31" s="39"/>
      <c r="AG31" s="39"/>
      <c r="AH31" s="39"/>
      <c r="AI31" s="39"/>
      <c r="AJ31" s="159" t="s">
        <v>167</v>
      </c>
      <c r="AK31" s="159"/>
      <c r="AL31" s="159"/>
      <c r="AM31" s="160"/>
      <c r="AN31" s="165" t="s">
        <v>134</v>
      </c>
      <c r="AO31" s="166"/>
      <c r="AP31" s="166"/>
      <c r="AQ31" s="167"/>
      <c r="AR31" s="161"/>
      <c r="AS31" s="161"/>
      <c r="AT31" s="161"/>
      <c r="AU31" s="162"/>
    </row>
    <row r="32" spans="1:47" ht="13.5" thickBot="1" x14ac:dyDescent="0.25">
      <c r="A32" s="21"/>
      <c r="B32" s="187"/>
      <c r="C32" s="187"/>
      <c r="D32" s="165" t="s">
        <v>30</v>
      </c>
      <c r="E32" s="159"/>
      <c r="F32" s="159"/>
      <c r="G32" s="160"/>
      <c r="H32" s="165" t="s">
        <v>77</v>
      </c>
      <c r="I32" s="159"/>
      <c r="J32" s="159"/>
      <c r="K32" s="160"/>
      <c r="L32" s="165" t="s">
        <v>78</v>
      </c>
      <c r="M32" s="159"/>
      <c r="N32" s="159"/>
      <c r="O32" s="160"/>
      <c r="P32" s="165" t="s">
        <v>79</v>
      </c>
      <c r="Q32" s="159"/>
      <c r="R32" s="159"/>
      <c r="S32" s="160"/>
      <c r="T32" s="181" t="s">
        <v>157</v>
      </c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81"/>
      <c r="AF32" s="165" t="s">
        <v>32</v>
      </c>
      <c r="AG32" s="159"/>
      <c r="AH32" s="159"/>
      <c r="AI32" s="160"/>
      <c r="AJ32" s="161"/>
      <c r="AK32" s="161"/>
      <c r="AL32" s="161"/>
      <c r="AM32" s="162"/>
      <c r="AN32" s="168"/>
      <c r="AO32" s="169"/>
      <c r="AP32" s="169"/>
      <c r="AQ32" s="170"/>
      <c r="AR32" s="161"/>
      <c r="AS32" s="161"/>
      <c r="AT32" s="161"/>
      <c r="AU32" s="162"/>
    </row>
    <row r="33" spans="1:47" x14ac:dyDescent="0.2">
      <c r="A33" s="21"/>
      <c r="B33" s="187"/>
      <c r="C33" s="187"/>
      <c r="D33" s="174"/>
      <c r="E33" s="161"/>
      <c r="F33" s="161"/>
      <c r="G33" s="162"/>
      <c r="H33" s="174"/>
      <c r="I33" s="161"/>
      <c r="J33" s="161"/>
      <c r="K33" s="162"/>
      <c r="L33" s="174"/>
      <c r="M33" s="161"/>
      <c r="N33" s="161"/>
      <c r="O33" s="162"/>
      <c r="P33" s="174"/>
      <c r="Q33" s="161"/>
      <c r="R33" s="161"/>
      <c r="S33" s="162"/>
      <c r="T33" s="178" t="s">
        <v>165</v>
      </c>
      <c r="U33" s="178"/>
      <c r="V33" s="178"/>
      <c r="W33" s="189"/>
      <c r="X33" s="191" t="s">
        <v>33</v>
      </c>
      <c r="Y33" s="192"/>
      <c r="Z33" s="192"/>
      <c r="AA33" s="182"/>
      <c r="AB33" s="178" t="s">
        <v>31</v>
      </c>
      <c r="AC33" s="178"/>
      <c r="AD33" s="178"/>
      <c r="AE33" s="178"/>
      <c r="AF33" s="174"/>
      <c r="AG33" s="161"/>
      <c r="AH33" s="161"/>
      <c r="AI33" s="162"/>
      <c r="AJ33" s="161"/>
      <c r="AK33" s="161"/>
      <c r="AL33" s="161"/>
      <c r="AM33" s="162"/>
      <c r="AN33" s="168"/>
      <c r="AO33" s="169"/>
      <c r="AP33" s="169"/>
      <c r="AQ33" s="170"/>
      <c r="AR33" s="161"/>
      <c r="AS33" s="161"/>
      <c r="AT33" s="161"/>
      <c r="AU33" s="162"/>
    </row>
    <row r="34" spans="1:47" ht="13.5" thickBot="1" x14ac:dyDescent="0.25">
      <c r="A34" s="22"/>
      <c r="B34" s="187"/>
      <c r="C34" s="187"/>
      <c r="D34" s="175"/>
      <c r="E34" s="176"/>
      <c r="F34" s="176"/>
      <c r="G34" s="177"/>
      <c r="H34" s="175"/>
      <c r="I34" s="176"/>
      <c r="J34" s="176"/>
      <c r="K34" s="177"/>
      <c r="L34" s="175"/>
      <c r="M34" s="176"/>
      <c r="N34" s="176"/>
      <c r="O34" s="177"/>
      <c r="P34" s="175"/>
      <c r="Q34" s="176"/>
      <c r="R34" s="176"/>
      <c r="S34" s="177"/>
      <c r="T34" s="179"/>
      <c r="U34" s="179"/>
      <c r="V34" s="179"/>
      <c r="W34" s="190"/>
      <c r="X34" s="193"/>
      <c r="Y34" s="163"/>
      <c r="Z34" s="163"/>
      <c r="AA34" s="194"/>
      <c r="AB34" s="179"/>
      <c r="AC34" s="179"/>
      <c r="AD34" s="179"/>
      <c r="AE34" s="179"/>
      <c r="AF34" s="175"/>
      <c r="AG34" s="176"/>
      <c r="AH34" s="176"/>
      <c r="AI34" s="177"/>
      <c r="AJ34" s="161"/>
      <c r="AK34" s="161"/>
      <c r="AL34" s="161"/>
      <c r="AM34" s="162"/>
      <c r="AN34" s="171"/>
      <c r="AO34" s="172"/>
      <c r="AP34" s="172"/>
      <c r="AQ34" s="173"/>
      <c r="AR34" s="163"/>
      <c r="AS34" s="163"/>
      <c r="AT34" s="163"/>
      <c r="AU34" s="164"/>
    </row>
    <row r="35" spans="1:47" ht="13.5" thickBot="1" x14ac:dyDescent="0.25">
      <c r="A35" s="21"/>
      <c r="B35" s="187"/>
      <c r="C35" s="187"/>
      <c r="D35" s="193"/>
      <c r="E35" s="163"/>
      <c r="F35" s="163"/>
      <c r="G35" s="199" t="s">
        <v>34</v>
      </c>
      <c r="H35" s="193"/>
      <c r="I35" s="163"/>
      <c r="J35" s="163"/>
      <c r="K35" s="199" t="s">
        <v>34</v>
      </c>
      <c r="L35" s="193"/>
      <c r="M35" s="163"/>
      <c r="N35" s="163"/>
      <c r="O35" s="199" t="s">
        <v>34</v>
      </c>
      <c r="P35" s="193"/>
      <c r="Q35" s="163"/>
      <c r="R35" s="163"/>
      <c r="S35" s="199" t="s">
        <v>34</v>
      </c>
      <c r="T35" s="180"/>
      <c r="U35" s="181"/>
      <c r="V35" s="181"/>
      <c r="W35" s="182" t="s">
        <v>34</v>
      </c>
      <c r="X35" s="180"/>
      <c r="Y35" s="181"/>
      <c r="Z35" s="181"/>
      <c r="AA35" s="182" t="s">
        <v>34</v>
      </c>
      <c r="AB35" s="196"/>
      <c r="AC35" s="197"/>
      <c r="AD35" s="197"/>
      <c r="AE35" s="189" t="s">
        <v>34</v>
      </c>
      <c r="AF35" s="193"/>
      <c r="AG35" s="163"/>
      <c r="AH35" s="163"/>
      <c r="AI35" s="199" t="s">
        <v>34</v>
      </c>
      <c r="AJ35" s="180"/>
      <c r="AK35" s="181"/>
      <c r="AL35" s="181"/>
      <c r="AM35" s="182" t="s">
        <v>34</v>
      </c>
      <c r="AN35" s="205"/>
      <c r="AO35" s="206"/>
      <c r="AP35" s="206"/>
      <c r="AQ35" s="199" t="s">
        <v>34</v>
      </c>
      <c r="AR35" s="180"/>
      <c r="AS35" s="181"/>
      <c r="AT35" s="181"/>
      <c r="AU35" s="195" t="s">
        <v>34</v>
      </c>
    </row>
    <row r="36" spans="1:47" ht="116.25" thickBot="1" x14ac:dyDescent="0.25">
      <c r="A36" s="23"/>
      <c r="B36" s="188"/>
      <c r="C36" s="188"/>
      <c r="D36" s="26" t="s">
        <v>35</v>
      </c>
      <c r="E36" s="26" t="s">
        <v>36</v>
      </c>
      <c r="F36" s="26" t="s">
        <v>37</v>
      </c>
      <c r="G36" s="183"/>
      <c r="H36" s="26" t="s">
        <v>35</v>
      </c>
      <c r="I36" s="26" t="s">
        <v>36</v>
      </c>
      <c r="J36" s="26" t="s">
        <v>37</v>
      </c>
      <c r="K36" s="183"/>
      <c r="L36" s="26" t="s">
        <v>35</v>
      </c>
      <c r="M36" s="26" t="s">
        <v>36</v>
      </c>
      <c r="N36" s="26" t="s">
        <v>37</v>
      </c>
      <c r="O36" s="183"/>
      <c r="P36" s="26" t="s">
        <v>35</v>
      </c>
      <c r="Q36" s="26" t="s">
        <v>36</v>
      </c>
      <c r="R36" s="26" t="s">
        <v>37</v>
      </c>
      <c r="S36" s="183"/>
      <c r="T36" s="26" t="s">
        <v>35</v>
      </c>
      <c r="U36" s="26" t="s">
        <v>36</v>
      </c>
      <c r="V36" s="26" t="s">
        <v>37</v>
      </c>
      <c r="W36" s="183"/>
      <c r="X36" s="26" t="s">
        <v>35</v>
      </c>
      <c r="Y36" s="26" t="s">
        <v>36</v>
      </c>
      <c r="Z36" s="26" t="s">
        <v>37</v>
      </c>
      <c r="AA36" s="183"/>
      <c r="AB36" s="29" t="s">
        <v>35</v>
      </c>
      <c r="AC36" s="29" t="s">
        <v>36</v>
      </c>
      <c r="AD36" s="29" t="s">
        <v>37</v>
      </c>
      <c r="AE36" s="207"/>
      <c r="AF36" s="26" t="s">
        <v>35</v>
      </c>
      <c r="AG36" s="26" t="s">
        <v>36</v>
      </c>
      <c r="AH36" s="26" t="s">
        <v>37</v>
      </c>
      <c r="AI36" s="183"/>
      <c r="AJ36" s="26" t="s">
        <v>35</v>
      </c>
      <c r="AK36" s="26" t="s">
        <v>36</v>
      </c>
      <c r="AL36" s="26" t="s">
        <v>37</v>
      </c>
      <c r="AM36" s="183"/>
      <c r="AN36" s="26" t="s">
        <v>35</v>
      </c>
      <c r="AO36" s="26" t="s">
        <v>36</v>
      </c>
      <c r="AP36" s="26" t="s">
        <v>37</v>
      </c>
      <c r="AQ36" s="183"/>
      <c r="AR36" s="26" t="s">
        <v>35</v>
      </c>
      <c r="AS36" s="26" t="s">
        <v>36</v>
      </c>
      <c r="AT36" s="26" t="s">
        <v>37</v>
      </c>
      <c r="AU36" s="177"/>
    </row>
    <row r="37" spans="1:47" x14ac:dyDescent="0.2">
      <c r="A37" s="18">
        <v>1</v>
      </c>
      <c r="B37" s="12" t="s">
        <v>38</v>
      </c>
      <c r="C37" s="44">
        <v>4000</v>
      </c>
      <c r="D37" s="112"/>
      <c r="E37" s="113"/>
      <c r="F37" s="113"/>
      <c r="G37" s="112"/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4"/>
      <c r="AC37" s="114"/>
      <c r="AD37" s="114"/>
      <c r="AE37" s="114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5"/>
    </row>
    <row r="38" spans="1:47" x14ac:dyDescent="0.2">
      <c r="A38" s="32">
        <f>A37+1</f>
        <v>2</v>
      </c>
      <c r="B38" s="33" t="s">
        <v>163</v>
      </c>
      <c r="C38" s="45">
        <f>C37+10</f>
        <v>4010</v>
      </c>
      <c r="D38" s="116"/>
      <c r="E38" s="117"/>
      <c r="F38" s="117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6"/>
      <c r="U38" s="116"/>
      <c r="V38" s="116"/>
      <c r="W38" s="118"/>
      <c r="X38" s="116"/>
      <c r="Y38" s="116"/>
      <c r="Z38" s="116"/>
      <c r="AA38" s="118"/>
      <c r="AB38" s="119"/>
      <c r="AC38" s="119"/>
      <c r="AD38" s="119"/>
      <c r="AE38" s="120"/>
      <c r="AF38" s="116"/>
      <c r="AG38" s="116"/>
      <c r="AH38" s="116"/>
      <c r="AI38" s="118"/>
      <c r="AJ38" s="116"/>
      <c r="AK38" s="116"/>
      <c r="AL38" s="116"/>
      <c r="AM38" s="118"/>
      <c r="AN38" s="118"/>
      <c r="AO38" s="118"/>
      <c r="AP38" s="118"/>
      <c r="AQ38" s="118"/>
      <c r="AR38" s="116"/>
      <c r="AS38" s="116"/>
      <c r="AT38" s="116"/>
      <c r="AU38" s="121"/>
    </row>
    <row r="39" spans="1:47" x14ac:dyDescent="0.2">
      <c r="A39" s="32">
        <f t="shared" ref="A39:A46" si="8">A38+1</f>
        <v>3</v>
      </c>
      <c r="B39" s="33" t="s">
        <v>164</v>
      </c>
      <c r="C39" s="45">
        <f t="shared" ref="C39:C47" si="9">C38+10</f>
        <v>4020</v>
      </c>
      <c r="D39" s="116"/>
      <c r="E39" s="117"/>
      <c r="F39" s="117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6"/>
      <c r="U39" s="116"/>
      <c r="V39" s="116"/>
      <c r="W39" s="118"/>
      <c r="X39" s="116"/>
      <c r="Y39" s="116"/>
      <c r="Z39" s="116"/>
      <c r="AA39" s="118"/>
      <c r="AB39" s="119"/>
      <c r="AC39" s="119"/>
      <c r="AD39" s="119"/>
      <c r="AE39" s="120"/>
      <c r="AF39" s="116"/>
      <c r="AG39" s="116"/>
      <c r="AH39" s="116"/>
      <c r="AI39" s="118"/>
      <c r="AJ39" s="116"/>
      <c r="AK39" s="116"/>
      <c r="AL39" s="116"/>
      <c r="AM39" s="118"/>
      <c r="AN39" s="118"/>
      <c r="AO39" s="118"/>
      <c r="AP39" s="118"/>
      <c r="AQ39" s="118"/>
      <c r="AR39" s="116"/>
      <c r="AS39" s="116"/>
      <c r="AT39" s="116"/>
      <c r="AU39" s="121"/>
    </row>
    <row r="40" spans="1:47" s="59" customFormat="1" x14ac:dyDescent="0.2">
      <c r="A40" s="58">
        <f t="shared" si="8"/>
        <v>4</v>
      </c>
      <c r="B40" s="41" t="s">
        <v>158</v>
      </c>
      <c r="C40" s="46">
        <f t="shared" si="9"/>
        <v>4030</v>
      </c>
      <c r="D40" s="13">
        <f>SUM(D38:D39)</f>
        <v>0</v>
      </c>
      <c r="E40" s="13">
        <f t="shared" ref="E40:AU40" si="10">SUM(E38:E39)</f>
        <v>0</v>
      </c>
      <c r="F40" s="13">
        <f t="shared" si="10"/>
        <v>0</v>
      </c>
      <c r="G40" s="13">
        <f t="shared" si="10"/>
        <v>0</v>
      </c>
      <c r="H40" s="13">
        <f t="shared" si="10"/>
        <v>0</v>
      </c>
      <c r="I40" s="13">
        <f t="shared" si="10"/>
        <v>0</v>
      </c>
      <c r="J40" s="13">
        <f t="shared" si="10"/>
        <v>0</v>
      </c>
      <c r="K40" s="13">
        <f t="shared" si="10"/>
        <v>0</v>
      </c>
      <c r="L40" s="13">
        <f t="shared" si="10"/>
        <v>0</v>
      </c>
      <c r="M40" s="13">
        <f t="shared" si="10"/>
        <v>0</v>
      </c>
      <c r="N40" s="13">
        <f t="shared" si="10"/>
        <v>0</v>
      </c>
      <c r="O40" s="13">
        <f t="shared" si="10"/>
        <v>0</v>
      </c>
      <c r="P40" s="13">
        <f t="shared" si="10"/>
        <v>0</v>
      </c>
      <c r="Q40" s="13">
        <f t="shared" si="10"/>
        <v>0</v>
      </c>
      <c r="R40" s="13">
        <f t="shared" si="10"/>
        <v>0</v>
      </c>
      <c r="S40" s="13">
        <f t="shared" si="10"/>
        <v>0</v>
      </c>
      <c r="T40" s="13">
        <f t="shared" si="10"/>
        <v>0</v>
      </c>
      <c r="U40" s="13">
        <f t="shared" si="10"/>
        <v>0</v>
      </c>
      <c r="V40" s="13">
        <f t="shared" si="10"/>
        <v>0</v>
      </c>
      <c r="W40" s="13">
        <f t="shared" si="10"/>
        <v>0</v>
      </c>
      <c r="X40" s="13">
        <f t="shared" si="10"/>
        <v>0</v>
      </c>
      <c r="Y40" s="13">
        <f t="shared" si="10"/>
        <v>0</v>
      </c>
      <c r="Z40" s="13">
        <f t="shared" si="10"/>
        <v>0</v>
      </c>
      <c r="AA40" s="13">
        <f t="shared" si="10"/>
        <v>0</v>
      </c>
      <c r="AB40" s="13">
        <f t="shared" si="10"/>
        <v>0</v>
      </c>
      <c r="AC40" s="13">
        <f t="shared" si="10"/>
        <v>0</v>
      </c>
      <c r="AD40" s="13">
        <f t="shared" si="10"/>
        <v>0</v>
      </c>
      <c r="AE40" s="13">
        <f t="shared" si="10"/>
        <v>0</v>
      </c>
      <c r="AF40" s="13">
        <f t="shared" si="10"/>
        <v>0</v>
      </c>
      <c r="AG40" s="13">
        <f t="shared" si="10"/>
        <v>0</v>
      </c>
      <c r="AH40" s="13">
        <f t="shared" si="10"/>
        <v>0</v>
      </c>
      <c r="AI40" s="13">
        <f t="shared" si="10"/>
        <v>0</v>
      </c>
      <c r="AJ40" s="13">
        <f t="shared" si="10"/>
        <v>0</v>
      </c>
      <c r="AK40" s="13">
        <f t="shared" si="10"/>
        <v>0</v>
      </c>
      <c r="AL40" s="13">
        <f t="shared" si="10"/>
        <v>0</v>
      </c>
      <c r="AM40" s="13">
        <f t="shared" si="10"/>
        <v>0</v>
      </c>
      <c r="AN40" s="13">
        <f t="shared" si="10"/>
        <v>0</v>
      </c>
      <c r="AO40" s="13">
        <f t="shared" si="10"/>
        <v>0</v>
      </c>
      <c r="AP40" s="13">
        <f t="shared" si="10"/>
        <v>0</v>
      </c>
      <c r="AQ40" s="13">
        <f t="shared" si="10"/>
        <v>0</v>
      </c>
      <c r="AR40" s="13">
        <f t="shared" si="10"/>
        <v>0</v>
      </c>
      <c r="AS40" s="13">
        <f t="shared" si="10"/>
        <v>0</v>
      </c>
      <c r="AT40" s="13">
        <f t="shared" si="10"/>
        <v>0</v>
      </c>
      <c r="AU40" s="13">
        <f t="shared" si="10"/>
        <v>0</v>
      </c>
    </row>
    <row r="41" spans="1:47" x14ac:dyDescent="0.2">
      <c r="A41" s="32">
        <f t="shared" si="8"/>
        <v>5</v>
      </c>
      <c r="B41" s="43" t="s">
        <v>159</v>
      </c>
      <c r="C41" s="45">
        <f t="shared" si="9"/>
        <v>4040</v>
      </c>
      <c r="D41" s="122"/>
      <c r="E41" s="123"/>
      <c r="F41" s="123"/>
      <c r="G41" s="122"/>
      <c r="H41" s="122"/>
      <c r="I41" s="122"/>
      <c r="J41" s="122"/>
      <c r="K41" s="122"/>
      <c r="L41" s="122"/>
      <c r="M41" s="122"/>
      <c r="N41" s="122"/>
      <c r="O41" s="122"/>
      <c r="P41" s="122"/>
      <c r="Q41" s="122"/>
      <c r="R41" s="122"/>
      <c r="S41" s="122"/>
      <c r="T41" s="122"/>
      <c r="U41" s="122"/>
      <c r="V41" s="122"/>
      <c r="W41" s="122"/>
      <c r="X41" s="122"/>
      <c r="Y41" s="122"/>
      <c r="Z41" s="122"/>
      <c r="AA41" s="122"/>
      <c r="AB41" s="124"/>
      <c r="AC41" s="124"/>
      <c r="AD41" s="124"/>
      <c r="AE41" s="124"/>
      <c r="AF41" s="122"/>
      <c r="AG41" s="122"/>
      <c r="AH41" s="122"/>
      <c r="AI41" s="122"/>
      <c r="AJ41" s="122"/>
      <c r="AK41" s="122"/>
      <c r="AL41" s="122"/>
      <c r="AM41" s="122"/>
      <c r="AN41" s="122"/>
      <c r="AO41" s="122"/>
      <c r="AP41" s="122"/>
      <c r="AQ41" s="122"/>
      <c r="AR41" s="122"/>
      <c r="AS41" s="122"/>
      <c r="AT41" s="122"/>
      <c r="AU41" s="125"/>
    </row>
    <row r="42" spans="1:47" x14ac:dyDescent="0.2">
      <c r="A42" s="32">
        <f t="shared" si="8"/>
        <v>6</v>
      </c>
      <c r="B42" s="42" t="s">
        <v>39</v>
      </c>
      <c r="C42" s="45">
        <f t="shared" si="9"/>
        <v>4050</v>
      </c>
      <c r="D42" s="116"/>
      <c r="E42" s="117"/>
      <c r="F42" s="117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6"/>
      <c r="U42" s="116"/>
      <c r="V42" s="116"/>
      <c r="W42" s="118"/>
      <c r="X42" s="116"/>
      <c r="Y42" s="116"/>
      <c r="Z42" s="116"/>
      <c r="AA42" s="118"/>
      <c r="AB42" s="119"/>
      <c r="AC42" s="119"/>
      <c r="AD42" s="119"/>
      <c r="AE42" s="120"/>
      <c r="AF42" s="116"/>
      <c r="AG42" s="116"/>
      <c r="AH42" s="116"/>
      <c r="AI42" s="118"/>
      <c r="AJ42" s="116"/>
      <c r="AK42" s="116"/>
      <c r="AL42" s="116"/>
      <c r="AM42" s="118"/>
      <c r="AN42" s="118"/>
      <c r="AO42" s="118"/>
      <c r="AP42" s="118"/>
      <c r="AQ42" s="118"/>
      <c r="AR42" s="116"/>
      <c r="AS42" s="116"/>
      <c r="AT42" s="116"/>
      <c r="AU42" s="121"/>
    </row>
    <row r="43" spans="1:47" x14ac:dyDescent="0.2">
      <c r="A43" s="32">
        <f t="shared" si="8"/>
        <v>7</v>
      </c>
      <c r="B43" s="42" t="s">
        <v>160</v>
      </c>
      <c r="C43" s="45">
        <f t="shared" si="9"/>
        <v>4060</v>
      </c>
      <c r="D43" s="116"/>
      <c r="E43" s="117"/>
      <c r="F43" s="117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6"/>
      <c r="U43" s="116"/>
      <c r="V43" s="116"/>
      <c r="W43" s="118"/>
      <c r="X43" s="116"/>
      <c r="Y43" s="116"/>
      <c r="Z43" s="116"/>
      <c r="AA43" s="118"/>
      <c r="AB43" s="119"/>
      <c r="AC43" s="119"/>
      <c r="AD43" s="119"/>
      <c r="AE43" s="120"/>
      <c r="AF43" s="116"/>
      <c r="AG43" s="116"/>
      <c r="AH43" s="116"/>
      <c r="AI43" s="118"/>
      <c r="AJ43" s="116"/>
      <c r="AK43" s="116"/>
      <c r="AL43" s="116"/>
      <c r="AM43" s="118"/>
      <c r="AN43" s="118"/>
      <c r="AO43" s="118"/>
      <c r="AP43" s="118"/>
      <c r="AQ43" s="118"/>
      <c r="AR43" s="116"/>
      <c r="AS43" s="116"/>
      <c r="AT43" s="116"/>
      <c r="AU43" s="121"/>
    </row>
    <row r="44" spans="1:47" x14ac:dyDescent="0.2">
      <c r="A44" s="32">
        <f t="shared" si="8"/>
        <v>8</v>
      </c>
      <c r="B44" s="42" t="s">
        <v>161</v>
      </c>
      <c r="C44" s="45">
        <f t="shared" si="9"/>
        <v>4070</v>
      </c>
      <c r="D44" s="116"/>
      <c r="E44" s="117"/>
      <c r="F44" s="117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6"/>
      <c r="U44" s="116"/>
      <c r="V44" s="116"/>
      <c r="W44" s="118"/>
      <c r="X44" s="116"/>
      <c r="Y44" s="116"/>
      <c r="Z44" s="116"/>
      <c r="AA44" s="118"/>
      <c r="AB44" s="119"/>
      <c r="AC44" s="119"/>
      <c r="AD44" s="119"/>
      <c r="AE44" s="120"/>
      <c r="AF44" s="116"/>
      <c r="AG44" s="116"/>
      <c r="AH44" s="116"/>
      <c r="AI44" s="118"/>
      <c r="AJ44" s="116"/>
      <c r="AK44" s="116"/>
      <c r="AL44" s="116"/>
      <c r="AM44" s="118"/>
      <c r="AN44" s="118"/>
      <c r="AO44" s="118"/>
      <c r="AP44" s="118"/>
      <c r="AQ44" s="118"/>
      <c r="AR44" s="116"/>
      <c r="AS44" s="116"/>
      <c r="AT44" s="116"/>
      <c r="AU44" s="121"/>
    </row>
    <row r="45" spans="1:47" x14ac:dyDescent="0.2">
      <c r="A45" s="32">
        <f t="shared" si="8"/>
        <v>9</v>
      </c>
      <c r="B45" s="42" t="s">
        <v>40</v>
      </c>
      <c r="C45" s="45">
        <f t="shared" si="9"/>
        <v>4080</v>
      </c>
      <c r="D45" s="116"/>
      <c r="E45" s="117"/>
      <c r="F45" s="117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6"/>
      <c r="U45" s="116"/>
      <c r="V45" s="116"/>
      <c r="W45" s="118"/>
      <c r="X45" s="116"/>
      <c r="Y45" s="116"/>
      <c r="Z45" s="116"/>
      <c r="AA45" s="118"/>
      <c r="AB45" s="119"/>
      <c r="AC45" s="119"/>
      <c r="AD45" s="119"/>
      <c r="AE45" s="120"/>
      <c r="AF45" s="116"/>
      <c r="AG45" s="116"/>
      <c r="AH45" s="116"/>
      <c r="AI45" s="118"/>
      <c r="AJ45" s="116"/>
      <c r="AK45" s="116"/>
      <c r="AL45" s="116"/>
      <c r="AM45" s="118"/>
      <c r="AN45" s="118"/>
      <c r="AO45" s="118"/>
      <c r="AP45" s="118"/>
      <c r="AQ45" s="118"/>
      <c r="AR45" s="116"/>
      <c r="AS45" s="116"/>
      <c r="AT45" s="116"/>
      <c r="AU45" s="121"/>
    </row>
    <row r="46" spans="1:47" s="59" customFormat="1" x14ac:dyDescent="0.2">
      <c r="A46" s="58">
        <f t="shared" si="8"/>
        <v>10</v>
      </c>
      <c r="B46" s="12" t="s">
        <v>162</v>
      </c>
      <c r="C46" s="46">
        <f t="shared" si="9"/>
        <v>4090</v>
      </c>
      <c r="D46" s="13">
        <f>SUM(D41:D45)+D40</f>
        <v>0</v>
      </c>
      <c r="E46" s="13">
        <f t="shared" ref="E46:AU46" si="11">SUM(E41:E45)+E40</f>
        <v>0</v>
      </c>
      <c r="F46" s="13">
        <f t="shared" si="11"/>
        <v>0</v>
      </c>
      <c r="G46" s="13">
        <f t="shared" si="11"/>
        <v>0</v>
      </c>
      <c r="H46" s="13">
        <f t="shared" si="11"/>
        <v>0</v>
      </c>
      <c r="I46" s="13">
        <f t="shared" si="11"/>
        <v>0</v>
      </c>
      <c r="J46" s="13">
        <f t="shared" si="11"/>
        <v>0</v>
      </c>
      <c r="K46" s="13">
        <f t="shared" si="11"/>
        <v>0</v>
      </c>
      <c r="L46" s="13">
        <f t="shared" si="11"/>
        <v>0</v>
      </c>
      <c r="M46" s="13">
        <f t="shared" si="11"/>
        <v>0</v>
      </c>
      <c r="N46" s="13">
        <f t="shared" si="11"/>
        <v>0</v>
      </c>
      <c r="O46" s="13">
        <f t="shared" si="11"/>
        <v>0</v>
      </c>
      <c r="P46" s="13">
        <f t="shared" si="11"/>
        <v>0</v>
      </c>
      <c r="Q46" s="13">
        <f t="shared" si="11"/>
        <v>0</v>
      </c>
      <c r="R46" s="13">
        <f t="shared" si="11"/>
        <v>0</v>
      </c>
      <c r="S46" s="13">
        <f t="shared" si="11"/>
        <v>0</v>
      </c>
      <c r="T46" s="13">
        <f t="shared" si="11"/>
        <v>0</v>
      </c>
      <c r="U46" s="13">
        <f t="shared" si="11"/>
        <v>0</v>
      </c>
      <c r="V46" s="13">
        <f t="shared" si="11"/>
        <v>0</v>
      </c>
      <c r="W46" s="13">
        <f t="shared" si="11"/>
        <v>0</v>
      </c>
      <c r="X46" s="13">
        <f t="shared" si="11"/>
        <v>0</v>
      </c>
      <c r="Y46" s="13">
        <f t="shared" si="11"/>
        <v>0</v>
      </c>
      <c r="Z46" s="13">
        <f t="shared" si="11"/>
        <v>0</v>
      </c>
      <c r="AA46" s="13">
        <f t="shared" si="11"/>
        <v>0</v>
      </c>
      <c r="AB46" s="13">
        <f t="shared" si="11"/>
        <v>0</v>
      </c>
      <c r="AC46" s="13">
        <f t="shared" si="11"/>
        <v>0</v>
      </c>
      <c r="AD46" s="13">
        <f t="shared" si="11"/>
        <v>0</v>
      </c>
      <c r="AE46" s="13">
        <f t="shared" si="11"/>
        <v>0</v>
      </c>
      <c r="AF46" s="13">
        <f t="shared" si="11"/>
        <v>0</v>
      </c>
      <c r="AG46" s="13">
        <f t="shared" si="11"/>
        <v>0</v>
      </c>
      <c r="AH46" s="13">
        <f t="shared" si="11"/>
        <v>0</v>
      </c>
      <c r="AI46" s="13">
        <f t="shared" si="11"/>
        <v>0</v>
      </c>
      <c r="AJ46" s="13">
        <f t="shared" si="11"/>
        <v>0</v>
      </c>
      <c r="AK46" s="13">
        <f t="shared" si="11"/>
        <v>0</v>
      </c>
      <c r="AL46" s="13">
        <f t="shared" si="11"/>
        <v>0</v>
      </c>
      <c r="AM46" s="13">
        <f t="shared" si="11"/>
        <v>0</v>
      </c>
      <c r="AN46" s="13">
        <f t="shared" si="11"/>
        <v>0</v>
      </c>
      <c r="AO46" s="13">
        <f t="shared" si="11"/>
        <v>0</v>
      </c>
      <c r="AP46" s="13">
        <f t="shared" si="11"/>
        <v>0</v>
      </c>
      <c r="AQ46" s="13">
        <f t="shared" si="11"/>
        <v>0</v>
      </c>
      <c r="AR46" s="13">
        <f t="shared" si="11"/>
        <v>0</v>
      </c>
      <c r="AS46" s="13">
        <f t="shared" si="11"/>
        <v>0</v>
      </c>
      <c r="AT46" s="13">
        <f t="shared" si="11"/>
        <v>0</v>
      </c>
      <c r="AU46" s="13">
        <f t="shared" si="11"/>
        <v>0</v>
      </c>
    </row>
    <row r="47" spans="1:47" s="59" customFormat="1" ht="13.5" thickBot="1" x14ac:dyDescent="0.25">
      <c r="A47" s="58">
        <v>11</v>
      </c>
      <c r="B47" s="24" t="s">
        <v>41</v>
      </c>
      <c r="C47" s="126">
        <f t="shared" si="9"/>
        <v>4100</v>
      </c>
      <c r="D47" s="19">
        <f>D37+D46</f>
        <v>0</v>
      </c>
      <c r="E47" s="19">
        <f t="shared" ref="E47:AU47" si="12">E37+E46</f>
        <v>0</v>
      </c>
      <c r="F47" s="19">
        <f t="shared" si="12"/>
        <v>0</v>
      </c>
      <c r="G47" s="19">
        <f t="shared" si="12"/>
        <v>0</v>
      </c>
      <c r="H47" s="19">
        <f t="shared" si="12"/>
        <v>0</v>
      </c>
      <c r="I47" s="19">
        <f t="shared" si="12"/>
        <v>0</v>
      </c>
      <c r="J47" s="19">
        <f t="shared" si="12"/>
        <v>0</v>
      </c>
      <c r="K47" s="19">
        <f t="shared" si="12"/>
        <v>0</v>
      </c>
      <c r="L47" s="19">
        <f t="shared" si="12"/>
        <v>0</v>
      </c>
      <c r="M47" s="19">
        <f t="shared" si="12"/>
        <v>0</v>
      </c>
      <c r="N47" s="19">
        <f t="shared" si="12"/>
        <v>0</v>
      </c>
      <c r="O47" s="19">
        <f t="shared" si="12"/>
        <v>0</v>
      </c>
      <c r="P47" s="19">
        <f t="shared" si="12"/>
        <v>0</v>
      </c>
      <c r="Q47" s="19">
        <f t="shared" si="12"/>
        <v>0</v>
      </c>
      <c r="R47" s="19">
        <f t="shared" si="12"/>
        <v>0</v>
      </c>
      <c r="S47" s="19">
        <f t="shared" si="12"/>
        <v>0</v>
      </c>
      <c r="T47" s="19">
        <f t="shared" si="12"/>
        <v>0</v>
      </c>
      <c r="U47" s="19">
        <f t="shared" si="12"/>
        <v>0</v>
      </c>
      <c r="V47" s="19">
        <f t="shared" si="12"/>
        <v>0</v>
      </c>
      <c r="W47" s="19">
        <f t="shared" si="12"/>
        <v>0</v>
      </c>
      <c r="X47" s="19">
        <f t="shared" si="12"/>
        <v>0</v>
      </c>
      <c r="Y47" s="19">
        <f t="shared" si="12"/>
        <v>0</v>
      </c>
      <c r="Z47" s="19">
        <f t="shared" si="12"/>
        <v>0</v>
      </c>
      <c r="AA47" s="19">
        <f t="shared" si="12"/>
        <v>0</v>
      </c>
      <c r="AB47" s="19">
        <f t="shared" si="12"/>
        <v>0</v>
      </c>
      <c r="AC47" s="19">
        <f t="shared" si="12"/>
        <v>0</v>
      </c>
      <c r="AD47" s="19">
        <f t="shared" si="12"/>
        <v>0</v>
      </c>
      <c r="AE47" s="19">
        <f t="shared" si="12"/>
        <v>0</v>
      </c>
      <c r="AF47" s="19">
        <f t="shared" si="12"/>
        <v>0</v>
      </c>
      <c r="AG47" s="19">
        <f t="shared" si="12"/>
        <v>0</v>
      </c>
      <c r="AH47" s="19">
        <f t="shared" si="12"/>
        <v>0</v>
      </c>
      <c r="AI47" s="19">
        <f t="shared" si="12"/>
        <v>0</v>
      </c>
      <c r="AJ47" s="19">
        <f t="shared" si="12"/>
        <v>0</v>
      </c>
      <c r="AK47" s="19">
        <f t="shared" si="12"/>
        <v>0</v>
      </c>
      <c r="AL47" s="19">
        <f t="shared" si="12"/>
        <v>0</v>
      </c>
      <c r="AM47" s="19">
        <f t="shared" si="12"/>
        <v>0</v>
      </c>
      <c r="AN47" s="19">
        <f t="shared" si="12"/>
        <v>0</v>
      </c>
      <c r="AO47" s="19">
        <f t="shared" si="12"/>
        <v>0</v>
      </c>
      <c r="AP47" s="19">
        <f t="shared" si="12"/>
        <v>0</v>
      </c>
      <c r="AQ47" s="19">
        <f t="shared" si="12"/>
        <v>0</v>
      </c>
      <c r="AR47" s="19">
        <f t="shared" si="12"/>
        <v>0</v>
      </c>
      <c r="AS47" s="19">
        <f t="shared" si="12"/>
        <v>0</v>
      </c>
      <c r="AT47" s="19">
        <f t="shared" si="12"/>
        <v>0</v>
      </c>
      <c r="AU47" s="19">
        <f t="shared" si="12"/>
        <v>0</v>
      </c>
    </row>
    <row r="50" spans="2:2" x14ac:dyDescent="0.2">
      <c r="B50" s="14" t="s">
        <v>94</v>
      </c>
    </row>
    <row r="51" spans="2:2" x14ac:dyDescent="0.2">
      <c r="B51" s="14" t="s">
        <v>170</v>
      </c>
    </row>
  </sheetData>
  <sheetProtection algorithmName="SHA-512" hashValue="/fDk36CRBKuPgyeg4RljDTStW7ArjZfWBBItSTJK4ggPhvV5esJkWhvxvDfIy3zxesszz4pjdWJjJh0qb4v69g==" saltValue="I66O04qlC9GJxg/JuCz+VQ==" spinCount="100000" sheet="1" objects="1" scenarios="1"/>
  <mergeCells count="106">
    <mergeCell ref="B30:B36"/>
    <mergeCell ref="AM35:AM36"/>
    <mergeCell ref="AN35:AP35"/>
    <mergeCell ref="AQ35:AQ36"/>
    <mergeCell ref="AR35:AT35"/>
    <mergeCell ref="AU35:AU36"/>
    <mergeCell ref="AB35:AD35"/>
    <mergeCell ref="AE35:AE36"/>
    <mergeCell ref="AF35:AH35"/>
    <mergeCell ref="AI35:AI36"/>
    <mergeCell ref="AJ35:AL35"/>
    <mergeCell ref="O35:O36"/>
    <mergeCell ref="P35:R35"/>
    <mergeCell ref="S35:S36"/>
    <mergeCell ref="T35:V35"/>
    <mergeCell ref="W35:W36"/>
    <mergeCell ref="D35:F35"/>
    <mergeCell ref="G35:G36"/>
    <mergeCell ref="H35:J35"/>
    <mergeCell ref="K35:K36"/>
    <mergeCell ref="L35:N35"/>
    <mergeCell ref="AB30:AE30"/>
    <mergeCell ref="AF30:AI30"/>
    <mergeCell ref="AJ30:AM30"/>
    <mergeCell ref="AN16:AP16"/>
    <mergeCell ref="AQ16:AQ17"/>
    <mergeCell ref="AF13:AI15"/>
    <mergeCell ref="AA16:AA17"/>
    <mergeCell ref="AE16:AE17"/>
    <mergeCell ref="AI16:AI17"/>
    <mergeCell ref="H16:J16"/>
    <mergeCell ref="K16:K17"/>
    <mergeCell ref="L13:O15"/>
    <mergeCell ref="L16:N16"/>
    <mergeCell ref="O16:O17"/>
    <mergeCell ref="AJ11:AM11"/>
    <mergeCell ref="P13:S15"/>
    <mergeCell ref="AB14:AE15"/>
    <mergeCell ref="T13:AE13"/>
    <mergeCell ref="T14:W15"/>
    <mergeCell ref="B11:B17"/>
    <mergeCell ref="C11:C17"/>
    <mergeCell ref="D11:G11"/>
    <mergeCell ref="T11:W11"/>
    <mergeCell ref="X11:AA11"/>
    <mergeCell ref="D16:F16"/>
    <mergeCell ref="G16:G17"/>
    <mergeCell ref="T16:V16"/>
    <mergeCell ref="AR11:AU15"/>
    <mergeCell ref="AJ12:AM15"/>
    <mergeCell ref="AN12:AQ15"/>
    <mergeCell ref="D1:F1"/>
    <mergeCell ref="D2:F2"/>
    <mergeCell ref="D3:F3"/>
    <mergeCell ref="A3:C3"/>
    <mergeCell ref="A2:C2"/>
    <mergeCell ref="A1:C1"/>
    <mergeCell ref="X14:AA15"/>
    <mergeCell ref="D13:G15"/>
    <mergeCell ref="H13:K15"/>
    <mergeCell ref="A8:C8"/>
    <mergeCell ref="A7:C7"/>
    <mergeCell ref="A5:C6"/>
    <mergeCell ref="A4:C4"/>
    <mergeCell ref="D7:F7"/>
    <mergeCell ref="D4:F4"/>
    <mergeCell ref="E5:F5"/>
    <mergeCell ref="E6:F6"/>
    <mergeCell ref="D8:F8"/>
    <mergeCell ref="A9:F9"/>
    <mergeCell ref="AB11:AE11"/>
    <mergeCell ref="AF11:AI11"/>
    <mergeCell ref="C30:C36"/>
    <mergeCell ref="D32:G34"/>
    <mergeCell ref="H32:K34"/>
    <mergeCell ref="L32:O34"/>
    <mergeCell ref="P32:S34"/>
    <mergeCell ref="T32:AE32"/>
    <mergeCell ref="T33:W34"/>
    <mergeCell ref="X33:AA34"/>
    <mergeCell ref="AU16:AU17"/>
    <mergeCell ref="X16:Z16"/>
    <mergeCell ref="AB16:AD16"/>
    <mergeCell ref="AJ16:AL16"/>
    <mergeCell ref="AM16:AM17"/>
    <mergeCell ref="AR16:AT16"/>
    <mergeCell ref="AF16:AH16"/>
    <mergeCell ref="AI29:AL29"/>
    <mergeCell ref="C29:F29"/>
    <mergeCell ref="G29:V29"/>
    <mergeCell ref="W29:Z29"/>
    <mergeCell ref="AB29:AD29"/>
    <mergeCell ref="AE29:AH29"/>
    <mergeCell ref="W16:W17"/>
    <mergeCell ref="P16:R16"/>
    <mergeCell ref="S16:S17"/>
    <mergeCell ref="AR30:AU34"/>
    <mergeCell ref="AJ31:AM34"/>
    <mergeCell ref="AN31:AQ34"/>
    <mergeCell ref="AF32:AI34"/>
    <mergeCell ref="AB33:AE34"/>
    <mergeCell ref="X35:Z35"/>
    <mergeCell ref="AA35:AA36"/>
    <mergeCell ref="D30:G30"/>
    <mergeCell ref="T30:W30"/>
    <mergeCell ref="X30:AA3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Dod. 15_Balans</vt:lpstr>
      <vt:lpstr>Dod. 16_ PL</vt:lpstr>
      <vt:lpstr>Dod. 18_ CF</vt:lpstr>
      <vt:lpstr>Dod. 17_Capital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Саченок Вадим Олександрович</dc:creator>
  <cp:lastModifiedBy>Саченок Вадим Олександрович</cp:lastModifiedBy>
  <dcterms:created xsi:type="dcterms:W3CDTF">2023-03-23T19:23:48Z</dcterms:created>
  <dcterms:modified xsi:type="dcterms:W3CDTF">2024-05-30T13:15:28Z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2023-03-23T00:00:00Z</vt:filetime>
  </property>
  <property fmtid="{D5CDD505-2E9C-101B-9397-08002B2CF9AE}" pid="3" name="Creator">
    <vt:lpwstr>PDFsharp 1.32.2608-g (www.pdfsharp.net)</vt:lpwstr>
  </property>
  <property fmtid="{D5CDD505-2E9C-101B-9397-08002B2CF9AE}" pid="4" name="Producer">
    <vt:lpwstr>PDFsharp 1.32.2608-g (www.pdfsharp.net)</vt:lpwstr>
  </property>
  <property fmtid="{D5CDD505-2E9C-101B-9397-08002B2CF9AE}" pid="5" name="LastSaved">
    <vt:filetime>2023-03-23T00:00:00Z</vt:filetime>
  </property>
</Properties>
</file>